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S:\Seguridad\SST\7.- SST 2025\IDS\7.- IPERC -EVALUACION DE RIESGOS\3.- MATRICES IPERC\Recursos Humanos\"/>
    </mc:Choice>
  </mc:AlternateContent>
  <xr:revisionPtr revIDLastSave="0" documentId="13_ncr:1_{C0812B37-CEA6-4B81-A90F-7824E93DA2C2}" xr6:coauthVersionLast="47" xr6:coauthVersionMax="47" xr10:uidLastSave="{00000000-0000-0000-0000-000000000000}"/>
  <bookViews>
    <workbookView xWindow="-110" yWindow="-110" windowWidth="19420" windowHeight="10300" firstSheet="1" activeTab="2" xr2:uid="{00000000-000D-0000-FFFF-FFFF00000000}"/>
  </bookViews>
  <sheets>
    <sheet name="Cálculo final" sheetId="22" state="hidden" r:id="rId1"/>
    <sheet name="METODOLOGIA" sheetId="28" r:id="rId2"/>
    <sheet name="ASISTENTE SOCIAL" sheetId="27" r:id="rId3"/>
    <sheet name="MAPA DE PROCESOS 2020" sheetId="18" state="hidden" r:id="rId4"/>
  </sheets>
  <externalReferences>
    <externalReference r:id="rId5"/>
  </externalReferences>
  <definedNames>
    <definedName name="_xlnm._FilterDatabase" localSheetId="2" hidden="1">'ASISTENTE SOCIAL'!$S$9:$U$32</definedName>
    <definedName name="_xlnm.Print_Area" localSheetId="2">'ASISTENTE SOCIAL'!$A$1:$AE$53</definedName>
    <definedName name="_xlnm.Print_Area" localSheetId="3">'MAPA DE PROCESOS 2020'!$A$1:$D$44</definedName>
    <definedName name="CONSECUENCIAS">[1]CONSECUENCIAS!$B$6:$B$116</definedName>
    <definedName name="PELIGRO">[1]PELIGRO!$B$6:$B$237</definedName>
    <definedName name="RIESGOS">[1]RIESGOS!$B$6:$B$91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26" i="27" l="1"/>
  <c r="AD26" i="27" s="1"/>
  <c r="AE26" i="27" s="1"/>
  <c r="N26" i="27"/>
  <c r="P26" i="27" s="1"/>
  <c r="Q26" i="27" s="1"/>
  <c r="AB25" i="27"/>
  <c r="AD25" i="27" s="1"/>
  <c r="AE25" i="27" s="1"/>
  <c r="N25" i="27"/>
  <c r="P25" i="27" s="1"/>
  <c r="Q25" i="27" s="1"/>
  <c r="AB24" i="27"/>
  <c r="AD24" i="27" s="1"/>
  <c r="AE24" i="27" s="1"/>
  <c r="N24" i="27"/>
  <c r="P24" i="27" s="1"/>
  <c r="Q24" i="27" s="1"/>
  <c r="AB23" i="27"/>
  <c r="AD23" i="27" s="1"/>
  <c r="AE23" i="27" s="1"/>
  <c r="N23" i="27"/>
  <c r="P23" i="27" s="1"/>
  <c r="Q23" i="27" s="1"/>
  <c r="AB22" i="27"/>
  <c r="AD22" i="27" s="1"/>
  <c r="AE22" i="27" s="1"/>
  <c r="N22" i="27"/>
  <c r="P22" i="27" s="1"/>
  <c r="Q22" i="27" s="1"/>
  <c r="AB21" i="27"/>
  <c r="AD21" i="27" s="1"/>
  <c r="AE21" i="27" s="1"/>
  <c r="N21" i="27"/>
  <c r="P21" i="27" s="1"/>
  <c r="Q21" i="27" s="1"/>
  <c r="AB20" i="27"/>
  <c r="AD20" i="27" s="1"/>
  <c r="AE20" i="27" s="1"/>
  <c r="N20" i="27"/>
  <c r="P20" i="27" s="1"/>
  <c r="Q20" i="27" s="1"/>
  <c r="AB31" i="27" l="1"/>
  <c r="AD31" i="27" s="1"/>
  <c r="AE31" i="27" s="1"/>
  <c r="N31" i="27"/>
  <c r="P31" i="27" s="1"/>
  <c r="Q31" i="27" s="1"/>
  <c r="AB19" i="27" l="1"/>
  <c r="AD19" i="27" s="1"/>
  <c r="AE19" i="27" s="1"/>
  <c r="N19" i="27"/>
  <c r="P19" i="27" s="1"/>
  <c r="Q19" i="27" s="1"/>
  <c r="AB18" i="27"/>
  <c r="AD18" i="27" s="1"/>
  <c r="AE18" i="27" s="1"/>
  <c r="N18" i="27"/>
  <c r="P18" i="27" s="1"/>
  <c r="Q18" i="27" s="1"/>
  <c r="AB17" i="27"/>
  <c r="AD17" i="27" s="1"/>
  <c r="AE17" i="27" s="1"/>
  <c r="N17" i="27"/>
  <c r="P17" i="27" s="1"/>
  <c r="Q17" i="27" s="1"/>
  <c r="AB16" i="27"/>
  <c r="AD16" i="27" s="1"/>
  <c r="AE16" i="27" s="1"/>
  <c r="N16" i="27"/>
  <c r="P16" i="27" s="1"/>
  <c r="Q16" i="27" s="1"/>
  <c r="AB15" i="27"/>
  <c r="AD15" i="27" s="1"/>
  <c r="AE15" i="27" s="1"/>
  <c r="N15" i="27"/>
  <c r="P15" i="27" s="1"/>
  <c r="Q15" i="27" s="1"/>
  <c r="AB14" i="27"/>
  <c r="AD14" i="27" s="1"/>
  <c r="AE14" i="27" s="1"/>
  <c r="N14" i="27"/>
  <c r="P14" i="27" s="1"/>
  <c r="Q14" i="27" s="1"/>
  <c r="AB13" i="27"/>
  <c r="AD13" i="27" s="1"/>
  <c r="AE13" i="27" s="1"/>
  <c r="N13" i="27"/>
  <c r="P13" i="27" s="1"/>
  <c r="Q13" i="27" s="1"/>
  <c r="AB12" i="27"/>
  <c r="AD12" i="27" s="1"/>
  <c r="AE12" i="27" s="1"/>
  <c r="N12" i="27"/>
  <c r="P12" i="27" s="1"/>
  <c r="Q12" i="27" s="1"/>
  <c r="AB11" i="27"/>
  <c r="AD11" i="27" s="1"/>
  <c r="AE11" i="27" s="1"/>
  <c r="N11" i="27"/>
  <c r="P11" i="27" s="1"/>
  <c r="Q11" i="27" s="1"/>
  <c r="AB10" i="27"/>
  <c r="AD10" i="27" s="1"/>
  <c r="AE10" i="27" s="1"/>
  <c r="N10" i="27"/>
  <c r="P10" i="27" s="1"/>
  <c r="Q10" i="27" s="1"/>
  <c r="AB32" i="27" l="1"/>
  <c r="AD32" i="27" s="1"/>
  <c r="AE32" i="27" s="1"/>
  <c r="N32" i="27"/>
  <c r="P32" i="27" s="1"/>
  <c r="Q32" i="27" s="1"/>
  <c r="AB30" i="27"/>
  <c r="AD30" i="27" s="1"/>
  <c r="AE30" i="27" s="1"/>
  <c r="N30" i="27"/>
  <c r="P30" i="27" s="1"/>
  <c r="Q30" i="27" s="1"/>
  <c r="AB29" i="27"/>
  <c r="AD29" i="27" s="1"/>
  <c r="AE29" i="27" s="1"/>
  <c r="N29" i="27"/>
  <c r="P29" i="27" s="1"/>
  <c r="Q29" i="27" s="1"/>
  <c r="AB28" i="27"/>
  <c r="AD28" i="27" s="1"/>
  <c r="AE28" i="27" s="1"/>
  <c r="N28" i="27"/>
  <c r="P28" i="27" s="1"/>
  <c r="Q28" i="27" s="1"/>
  <c r="AB27" i="27"/>
  <c r="AD27" i="27" s="1"/>
  <c r="AE27" i="27" s="1"/>
  <c r="N27" i="27"/>
  <c r="P27" i="27" s="1"/>
  <c r="Q27" i="27" s="1"/>
</calcChain>
</file>

<file path=xl/sharedStrings.xml><?xml version="1.0" encoding="utf-8"?>
<sst xmlns="http://schemas.openxmlformats.org/spreadsheetml/2006/main" count="414" uniqueCount="248">
  <si>
    <t>PROCESO</t>
  </si>
  <si>
    <t>TAREA</t>
  </si>
  <si>
    <t>S</t>
  </si>
  <si>
    <t>Eliminación</t>
  </si>
  <si>
    <t>Sustitución</t>
  </si>
  <si>
    <t>Control Administrativo</t>
  </si>
  <si>
    <t>EPP</t>
  </si>
  <si>
    <t>Controles de Ingeniería</t>
  </si>
  <si>
    <t>EXPLOTACION</t>
  </si>
  <si>
    <t>ACTIVIDADES</t>
  </si>
  <si>
    <t xml:space="preserve">VENTILACION </t>
  </si>
  <si>
    <t>VENTILACION DE LABOR</t>
  </si>
  <si>
    <t>DESATADO DE ROCAS</t>
  </si>
  <si>
    <t xml:space="preserve">PERFORACION </t>
  </si>
  <si>
    <t>PERFORACION CON JUMBO (MUKI, BOLTER. HAMMER)</t>
  </si>
  <si>
    <t>PERFORACION CON JACK LEGG</t>
  </si>
  <si>
    <t>PERFORACION CON STOPPER</t>
  </si>
  <si>
    <t>VOLADURA</t>
  </si>
  <si>
    <t>CARGUIO Y VOLADURA EN LABORES HORIZONTALES Y RAMPAS</t>
  </si>
  <si>
    <t>CARGUIO Y VOLADURA EN CHIMENEAS</t>
  </si>
  <si>
    <t>CARGUIO Y VOLADURA EN TALADROS LARGOS</t>
  </si>
  <si>
    <t>CARGUIO Y VOLADURA SECUNDARIA</t>
  </si>
  <si>
    <t xml:space="preserve">SOSTENIMIENTO </t>
  </si>
  <si>
    <t>MECANIZADO: PERNO + MALLA ELECTROSOLDADA</t>
  </si>
  <si>
    <t>MANUAL: PERNO + MALLA ELECTROSOLDADA</t>
  </si>
  <si>
    <t>CIMBRAS</t>
  </si>
  <si>
    <t>CUADROS DE MADERA</t>
  </si>
  <si>
    <t xml:space="preserve">SHOTCRETE  MANUAL </t>
  </si>
  <si>
    <t>SHOTCRETE MECANIZADO</t>
  </si>
  <si>
    <t>EN CHIMENEAS</t>
  </si>
  <si>
    <t>WOOD PACK</t>
  </si>
  <si>
    <t>LIMPIEZA</t>
  </si>
  <si>
    <t>SCOOPTRAMS LABORES HORIZONTALES RAMPAS</t>
  </si>
  <si>
    <t>SCOOPTRAMS SLCM</t>
  </si>
  <si>
    <t>SCOOPTRAMS CORTE Y RELLENO</t>
  </si>
  <si>
    <t>TRASLADO DE SCOOTRAMS</t>
  </si>
  <si>
    <t>CON MINICARGADOR</t>
  </si>
  <si>
    <t>EXTRACCION</t>
  </si>
  <si>
    <t>PROVOCAION SLCM</t>
  </si>
  <si>
    <t>CON SCCOPTRAMS A TELEMANDO</t>
  </si>
  <si>
    <t>CON SCOOPTRAMS A CONTROL REMOTO</t>
  </si>
  <si>
    <t>CON LOCOMOTORAS</t>
  </si>
  <si>
    <t>TRABAJOS EN PARRILLA</t>
  </si>
  <si>
    <t>CON DUMPER</t>
  </si>
  <si>
    <t>CON VOLQUETE</t>
  </si>
  <si>
    <t>IZAJE</t>
  </si>
  <si>
    <t>PRUEBA EN VACIO</t>
  </si>
  <si>
    <t>IZAJE DE MATERIALES</t>
  </si>
  <si>
    <t>IZAJE DE MINERAL / DESMONTE</t>
  </si>
  <si>
    <t>TRANSPORTE DE PERSONAL</t>
  </si>
  <si>
    <t>EN JAULA</t>
  </si>
  <si>
    <t>EN CALESA</t>
  </si>
  <si>
    <t>CAMION P.BUS</t>
  </si>
  <si>
    <t>KUBOTA /KAWASAKI</t>
  </si>
  <si>
    <t>TRASLADO DE MATERIALES</t>
  </si>
  <si>
    <t>TRASLADO CON PLATAFORMAS</t>
  </si>
  <si>
    <t>TRASLADO CON CAMION UTILITARIO</t>
  </si>
  <si>
    <t>TRASLADO CON TELEHANDLER</t>
  </si>
  <si>
    <t>TRASLADO CON SCOOPTRAMS</t>
  </si>
  <si>
    <t>MAPEO DE PROCESOS MINA 2020</t>
  </si>
  <si>
    <t>SEVERIDAD</t>
  </si>
  <si>
    <t>A</t>
  </si>
  <si>
    <t>B</t>
  </si>
  <si>
    <t>C</t>
  </si>
  <si>
    <t>D</t>
  </si>
  <si>
    <t>E</t>
  </si>
  <si>
    <t>PROBABILIDAD</t>
  </si>
  <si>
    <t>ACTIVIDAD</t>
  </si>
  <si>
    <t>D.S.024 - 2016</t>
  </si>
  <si>
    <t>F</t>
  </si>
  <si>
    <t>NIVEL</t>
  </si>
  <si>
    <t>PELIGRO</t>
  </si>
  <si>
    <t>RM 050-2013-TR</t>
  </si>
  <si>
    <t>Indice de Personas Expuestas</t>
  </si>
  <si>
    <t>Indice de Procedimiento</t>
  </si>
  <si>
    <t>Indice de capacitación</t>
  </si>
  <si>
    <t>Indice de Exposición</t>
  </si>
  <si>
    <t>TIPO DE ACTIVIDAD</t>
  </si>
  <si>
    <t>Indice de Probabilidad</t>
  </si>
  <si>
    <t>Indice de Severidad</t>
  </si>
  <si>
    <t>EVALUACIÓN DE RIESGO</t>
  </si>
  <si>
    <t>Probabilidad   x Severidad</t>
  </si>
  <si>
    <t>Nivel de Riesgo</t>
  </si>
  <si>
    <t>ÍNDICE</t>
  </si>
  <si>
    <t>Personas Expuestas (A)</t>
  </si>
  <si>
    <t>Procedimientos Existentes (B)</t>
  </si>
  <si>
    <t>Capacitación (C)</t>
  </si>
  <si>
    <t>Exposición al Riesgo (D)</t>
  </si>
  <si>
    <t>1-3</t>
  </si>
  <si>
    <t>Existen, son satisfactorios y suficientes.</t>
  </si>
  <si>
    <t>Personal entrenado, conoce el peligro y lo previene</t>
  </si>
  <si>
    <t>Al menos una vez al año</t>
  </si>
  <si>
    <t>Esporádicamente</t>
  </si>
  <si>
    <t>4-12</t>
  </si>
  <si>
    <t>Existen parcialmente y no son satisfactorios o suficientes.</t>
  </si>
  <si>
    <t>Personal parcialmente entrenado, conoce el peligro, pero no toma acciones de control</t>
  </si>
  <si>
    <t>Al menos una vez al mes</t>
  </si>
  <si>
    <t>Eventualmente</t>
  </si>
  <si>
    <t>&gt;12</t>
  </si>
  <si>
    <t>No existe.</t>
  </si>
  <si>
    <t>Personal no entrenado, no conoce el peligro, no toma acciones de control.</t>
  </si>
  <si>
    <t>Al menos una vez al día</t>
  </si>
  <si>
    <t>Permanentemente</t>
  </si>
  <si>
    <t>DESCRIPCIÓN</t>
  </si>
  <si>
    <t>Ligeramente dañino</t>
  </si>
  <si>
    <t>Lesión sin incapacidad</t>
  </si>
  <si>
    <t>Disconfort / Incomodidad</t>
  </si>
  <si>
    <t>Dañino</t>
  </si>
  <si>
    <t>Lesión con incapacidad temporal</t>
  </si>
  <si>
    <t>Daño a la salud reversible</t>
  </si>
  <si>
    <t>Extremadamente dañino</t>
  </si>
  <si>
    <t>Lesión con incapacidad permanente</t>
  </si>
  <si>
    <t>Daño a la salud irreversible</t>
  </si>
  <si>
    <t>LIGERAMENTE DAÑINO</t>
  </si>
  <si>
    <t>DAÑINO</t>
  </si>
  <si>
    <t>EXTREMADAMENTE DAÑINO</t>
  </si>
  <si>
    <t>BAJA</t>
  </si>
  <si>
    <t>Trivial 4</t>
  </si>
  <si>
    <t>MEDIA</t>
  </si>
  <si>
    <t>ALTA</t>
  </si>
  <si>
    <t>JERARQUIA DE CONTROL</t>
  </si>
  <si>
    <t>RESPONSABLE</t>
  </si>
  <si>
    <t>REEVALUACIÓN</t>
  </si>
  <si>
    <t>PUESTO</t>
  </si>
  <si>
    <t>Rutinaria (R), No Rutinaria (NR), Emergencia (E)</t>
  </si>
  <si>
    <t>EMPRESA</t>
  </si>
  <si>
    <t>TIPO DE PELIGRO</t>
  </si>
  <si>
    <t>Locativo</t>
  </si>
  <si>
    <t>Mecánico</t>
  </si>
  <si>
    <t>R</t>
  </si>
  <si>
    <t>Incendios</t>
  </si>
  <si>
    <t>Fenómenos naturales</t>
  </si>
  <si>
    <t>Inundaciones</t>
  </si>
  <si>
    <t>Sismos</t>
  </si>
  <si>
    <t>Tormentas eléctricas</t>
  </si>
  <si>
    <t>Contacto directo e indirecto con descarga eléctrica (Rayo)</t>
  </si>
  <si>
    <t>Otros</t>
  </si>
  <si>
    <t>Contacto con fuego e inhalación de humo</t>
  </si>
  <si>
    <t>Caídas, aplastamiento por colapso de estructuras</t>
  </si>
  <si>
    <t>Lluvias intensas</t>
  </si>
  <si>
    <t>IDENTIFICACIÓN DE PELIGROS, EVALUACIÓN DE RIESGOS Y CONTROLES (IPERC)</t>
  </si>
  <si>
    <t>Todas las tareas</t>
  </si>
  <si>
    <t>Sobreexposición al agua</t>
  </si>
  <si>
    <t>Elaborado por:</t>
  </si>
  <si>
    <t>FECHA DE ACTUALIZACIÓN</t>
  </si>
  <si>
    <t>PUESTO DE TRABAJO</t>
  </si>
  <si>
    <t>CODIGO</t>
  </si>
  <si>
    <t>VERSIÓN</t>
  </si>
  <si>
    <t>IPERC ELABORADO BAJO LA NORMA : RESOLUCIÓN MINISTERIALN°050-2013-TR - ANEXO 3 - METODO 2</t>
  </si>
  <si>
    <t>Moderado                                      9 - 17</t>
  </si>
  <si>
    <t>Tolerable           
 5 - 8</t>
  </si>
  <si>
    <t>Importante                             17 - 25</t>
  </si>
  <si>
    <t>Moderado               
9 - 16</t>
  </si>
  <si>
    <t>Tolerable              
5 - 8</t>
  </si>
  <si>
    <t>Intolerable                      
   25 - 37</t>
  </si>
  <si>
    <t>Importante          
17 - 24</t>
  </si>
  <si>
    <t>REQUISITOS LEGALES</t>
  </si>
  <si>
    <t>Ley 29783 - N° 005-2012-TR, Reglamento de Seguridad y Salud en el Trabajo.</t>
  </si>
  <si>
    <t>RIESGO ASOCIADO</t>
  </si>
  <si>
    <t>Eléctrico</t>
  </si>
  <si>
    <t>Equipos energizados e instalaciones eléctricas</t>
  </si>
  <si>
    <t>Cortocircuito, incendio</t>
  </si>
  <si>
    <t>Mobiliario de oficina: estantes, armarios, gabinetes</t>
  </si>
  <si>
    <t>Golpes</t>
  </si>
  <si>
    <t>Puertas y ventanas</t>
  </si>
  <si>
    <t>Atrapamiento, golpe</t>
  </si>
  <si>
    <t>Piso a desnivel</t>
  </si>
  <si>
    <t>Tropiezo, caída al mismo nivel</t>
  </si>
  <si>
    <t>Golpes, caída de objetos</t>
  </si>
  <si>
    <t>Pisos mojados</t>
  </si>
  <si>
    <t>Caída al mismo nivel</t>
  </si>
  <si>
    <t>Objetos debajo del escritorio</t>
  </si>
  <si>
    <t>Disergonómico</t>
  </si>
  <si>
    <t>Pantalla de visualización de datos</t>
  </si>
  <si>
    <t>Fatiga visual</t>
  </si>
  <si>
    <t>Equipo informático: teclado, mouse y accesorios</t>
  </si>
  <si>
    <t>Sobreesfuerzo físico</t>
  </si>
  <si>
    <t xml:space="preserve">Postura de trabajos sentado Prolongado en oficina </t>
  </si>
  <si>
    <t>Manejo de vehículo</t>
  </si>
  <si>
    <t>Tránsito de personas (peatones)</t>
  </si>
  <si>
    <t>Choque, despiste, volcadura, atropellamiento</t>
  </si>
  <si>
    <t>Posturas forzadas (permanecer sentado de manera prolongada, cuello inclinado)</t>
  </si>
  <si>
    <t>Movimientos repetitivos (extremidades superiores e inferiores)</t>
  </si>
  <si>
    <t>Biológico</t>
  </si>
  <si>
    <t>TRABAJOS ADMINISTRATIVOS</t>
  </si>
  <si>
    <t>TRABAJOS ADMINISTRATIVOS Y CAMPO</t>
  </si>
  <si>
    <t>Biologico</t>
  </si>
  <si>
    <t xml:space="preserve"> Virus SARS-COV-2</t>
  </si>
  <si>
    <t>Contagio en el lugar de  trabajo generando  la enfermedad COVID-19</t>
  </si>
  <si>
    <t>TODAS LAS ACTIVIDADES</t>
  </si>
  <si>
    <r>
      <rPr>
        <b/>
        <sz val="24"/>
        <rFont val="Arial"/>
        <family val="2"/>
      </rPr>
      <t xml:space="preserve">Medio: </t>
    </r>
    <r>
      <rPr>
        <sz val="24"/>
        <rFont val="Arial"/>
        <family val="2"/>
      </rPr>
      <t xml:space="preserve">Plan de emergencia. Conformación de la brigada de emergencia. Simulacros de emergencia. </t>
    </r>
    <r>
      <rPr>
        <b/>
        <sz val="24"/>
        <rFont val="Arial"/>
        <family val="2"/>
      </rPr>
      <t>Persona:</t>
    </r>
    <r>
      <rPr>
        <sz val="24"/>
        <rFont val="Arial"/>
        <family val="2"/>
      </rPr>
      <t xml:space="preserve"> Dotación y capacitación a la brigada de emergencias. </t>
    </r>
  </si>
  <si>
    <r>
      <rPr>
        <b/>
        <sz val="24"/>
        <rFont val="Arial"/>
        <family val="2"/>
      </rPr>
      <t xml:space="preserve">Persona: </t>
    </r>
    <r>
      <rPr>
        <sz val="24"/>
        <rFont val="Arial"/>
        <family val="2"/>
      </rPr>
      <t>Usar poncho impermebale, polo manga larga, pantalón, botas de seguridad</t>
    </r>
  </si>
  <si>
    <r>
      <rPr>
        <b/>
        <sz val="24"/>
        <rFont val="Arial"/>
        <family val="2"/>
      </rPr>
      <t xml:space="preserve">Medio: </t>
    </r>
    <r>
      <rPr>
        <sz val="24"/>
        <rFont val="Arial"/>
        <family val="2"/>
      </rPr>
      <t xml:space="preserve">Plan de emergencia. Conformación de la brigada de emergencia. Simulacros de emergencia. </t>
    </r>
    <r>
      <rPr>
        <b/>
        <sz val="24"/>
        <rFont val="Arial"/>
        <family val="2"/>
      </rPr>
      <t>Persona:</t>
    </r>
    <r>
      <rPr>
        <sz val="24"/>
        <rFont val="Arial"/>
        <family val="2"/>
      </rPr>
      <t xml:space="preserve"> Dotación y capacitación a la brigada de emergencias.</t>
    </r>
  </si>
  <si>
    <r>
      <rPr>
        <b/>
        <sz val="24"/>
        <rFont val="Arial"/>
        <family val="2"/>
      </rPr>
      <t>Medio:</t>
    </r>
    <r>
      <rPr>
        <sz val="24"/>
        <rFont val="Arial"/>
        <family val="2"/>
      </rPr>
      <t xml:space="preserve"> Plan de emergencia. Conformación de la brigada de emergencia. Simulacros de emergencia. </t>
    </r>
    <r>
      <rPr>
        <b/>
        <sz val="24"/>
        <rFont val="Arial"/>
        <family val="2"/>
      </rPr>
      <t>Persona:</t>
    </r>
    <r>
      <rPr>
        <sz val="24"/>
        <rFont val="Arial"/>
        <family val="2"/>
      </rPr>
      <t xml:space="preserve"> Dotación y capacitación a la brigada de emergencias.</t>
    </r>
  </si>
  <si>
    <t>Despiste, choque, fallas mecánicas</t>
  </si>
  <si>
    <t>Vehículos en movimiento (bicicletas, carretas, motocicletas, camioneta, camiones, tractores y dumpers)</t>
  </si>
  <si>
    <t>Mula</t>
  </si>
  <si>
    <t>Impacto con mula</t>
  </si>
  <si>
    <t>Carreteras irregulares (baches, desniveles, cunetas y alcantarillas)</t>
  </si>
  <si>
    <t>Despiste, volcadura y hundimientos</t>
  </si>
  <si>
    <t>Medio: Instalaciones eléctricas con puesta a tierra y monitoreo. Cables y conexiones en buen estado. Inspección de equipos e intalaciones eléctricas.</t>
  </si>
  <si>
    <t>Persona: Capacitación en el uso de extintores. 
Medio: Inspección de extintores</t>
  </si>
  <si>
    <t>Persona: Uso adecuado del mobiliario de oficina</t>
  </si>
  <si>
    <t>Persona: Abrir y cerrar puertas y ventanas con precaución</t>
  </si>
  <si>
    <t>Medio:Mantenimiento de puertas, ventanas y accesorios</t>
  </si>
  <si>
    <t xml:space="preserve">Medio: Señalizar piso a desnivel </t>
  </si>
  <si>
    <t xml:space="preserve">Medio: Retirar materiales y objetos almacenados encima del mobiliario. Almacenar en el nivel inferior del mueble. </t>
  </si>
  <si>
    <t>Medio: Mantener los pisos secos en todo momento Señalizar los pisos húmedos o mojados (para limpieza)</t>
  </si>
  <si>
    <t>Persona: Uso de zapatos de seguirdad antideslizantes</t>
  </si>
  <si>
    <t>Medio: No ubicar objetos debajo del escritorios</t>
  </si>
  <si>
    <t>Medio: Superficie de monitor en línea horizontal visual del usuario.</t>
  </si>
  <si>
    <t xml:space="preserve">Fuente: Realizar el mantenimiento preventivo y correctivo del vehículo. Contar con la revisión técnica del vehículo. </t>
  </si>
  <si>
    <t>Persona: Personal contará con licencia de conducir correspondiente. SOAT. Realizar la revisión de pre-uso del vehículo. Conducir respetando los avisos y señales de tránsitos ubicados en la plantación. 
Medio:Realizar la medición de la velocidad de circulación de los vehículos en la plantación (uso de velocímetro)</t>
  </si>
  <si>
    <t>Materiales y objetos almacenados encima de mobiliario.</t>
  </si>
  <si>
    <t>Persona: Toma de descansos programados</t>
  </si>
  <si>
    <t>Persona: Usar casco de seguridad para motociclista</t>
  </si>
  <si>
    <t>Persona: Personal contará con licencia de conducir correspondiente. SOAT. Realizar la revisión de pre-uso del vehículo. Conducir respetando los avisos y señales de tránsitos ubicados en la plantación. 
Medio: Realizar la medición de la velocidad de circulación de los vehículos en la plantación (uso de velocímetro)</t>
  </si>
  <si>
    <t>Fuente: Realizar el mantenimiento de carreteras</t>
  </si>
  <si>
    <t>Tolerable 5 - 8</t>
  </si>
  <si>
    <t>Moderado 9 - 16</t>
  </si>
  <si>
    <t>Importante 17 - 24</t>
  </si>
  <si>
    <t>Intolerable 25 - 36</t>
  </si>
  <si>
    <t>NIVEL DE RIESGO</t>
  </si>
  <si>
    <t>INTERPRETACIÓN / SIGNIFICADO</t>
  </si>
  <si>
    <t>No se debe continuar y comenzar el trabajo hasta que se reduzca el riesgo. Si no es posible reducir el riesgo, incluso con rescursos ilimitados, debe prohibirse el trabajo.</t>
  </si>
  <si>
    <t>No se debe comenzar el trabajo hasta que se reduzca el riesgo. Puede que se precisen recursos considerables para controlar el riesgo. Cuando el riesgo corresponda a un trabajo que se está realizando, debe remediarse el problema en un tiempo inferior al de los riesgos moderados.</t>
  </si>
  <si>
    <t xml:space="preserve">Se deben hacer esfuerzos para reducir el riesgo, determinando las inversiones precisas. Las medidas para reducir el riesgo deben implantarse en un periodo determinado. </t>
  </si>
  <si>
    <t>Cuando el riesgo moderado está asociado con consecuencias extremadamente dañinas (mortal o muy graves), se precisará una acción posterior para establecer, con mas precisión, la probabilidad de daño como base para determinar la necesidad de mejora de las medidas de control.</t>
  </si>
  <si>
    <t>Tolerable   5 - 8</t>
  </si>
  <si>
    <t>No se necesita mejorar la acción preventiva. Sin embargo se deben considerar soluciones mas rentables o mejoras que no supongan una carga económica importante.</t>
  </si>
  <si>
    <t>Se requiere comprobaciones periódicas para asegurar que se mantiene ala eficacia de las medidas de control.</t>
  </si>
  <si>
    <t>Trivial           4</t>
  </si>
  <si>
    <t>No se necesita adoptar ninguna acción.</t>
  </si>
  <si>
    <t>TRASLADO A OTRAS ÁREAS</t>
  </si>
  <si>
    <t>RR.HH</t>
  </si>
  <si>
    <t>Fuente: Realizar el mantenimiento preventivo y correctivo del vehículo. Contar con la revisión técnica del vehículo.</t>
  </si>
  <si>
    <t>ASISTENTE SOCIAL</t>
  </si>
  <si>
    <t>Asistente social / SST</t>
  </si>
  <si>
    <t>Revisado y aprobado por:</t>
  </si>
  <si>
    <t>Ley N° 29783, Ley de Seguridad y Salud en el Trabajo
D.S. N°005-2012-TR Reglamento de Ley N° 29783
DS-055-2020-TR:Guía para la prevención ante el coronavirus en el ámbito nacional 
RM 055-2020-TR    
RM-040-2020-SA: Protocolo para la atención de personas con sospecha o infección confirmada por Coronavirus.
RM N° 1275-2021-MINSA, Aprobar la directiva administrativa D.A. 321-MINSA-DGIESP, que establece las disposiciones para la vigilancia, prevención y control de la salud de los trabajadores con riesgo de exposicion a SARS-CoV2.
RM N° 117-2020-MINAGRI / Actividad agricola.</t>
  </si>
  <si>
    <t>Medio: Ambientes ventilados.
Medio: controlar el aforo de personas.</t>
  </si>
  <si>
    <t>Uso de mascarilla de protección COVID-19.</t>
  </si>
  <si>
    <r>
      <rPr>
        <b/>
        <sz val="24"/>
        <rFont val="Arial"/>
        <family val="2"/>
      </rPr>
      <t>Fuente:</t>
    </r>
    <r>
      <rPr>
        <sz val="24"/>
        <rFont val="Arial"/>
        <family val="2"/>
      </rPr>
      <t xml:space="preserve"> Plan de vigilancia, prevención y control del COVID-19.
</t>
    </r>
    <r>
      <rPr>
        <b/>
        <sz val="24"/>
        <rFont val="Arial"/>
        <family val="2"/>
      </rPr>
      <t>Persona:</t>
    </r>
    <r>
      <rPr>
        <sz val="24"/>
        <rFont val="Arial"/>
        <family val="2"/>
      </rPr>
      <t xml:space="preserve"> Distanciamiento social minimo 1 metro y medio. Evitar saludos con contacto fisico.</t>
    </r>
  </si>
  <si>
    <r>
      <t xml:space="preserve">JEFATURA DE RR.HH
</t>
    </r>
    <r>
      <rPr>
        <sz val="24"/>
        <rFont val="Arial"/>
        <family val="2"/>
      </rPr>
      <t>Roberto Junior Larrea Lazo
(Jefe de RR.HH)</t>
    </r>
  </si>
  <si>
    <r>
      <t xml:space="preserve">Jefatura SST
</t>
    </r>
    <r>
      <rPr>
        <sz val="24"/>
        <rFont val="Arial"/>
        <family val="2"/>
      </rPr>
      <t>Katia Luz Romero Gomez</t>
    </r>
    <r>
      <rPr>
        <b/>
        <sz val="24"/>
        <rFont val="Arial"/>
        <family val="2"/>
      </rPr>
      <t xml:space="preserve">
(Coordinador SST)</t>
    </r>
  </si>
  <si>
    <r>
      <t xml:space="preserve">CSST
</t>
    </r>
    <r>
      <rPr>
        <sz val="24"/>
        <rFont val="Arial"/>
        <family val="2"/>
      </rPr>
      <t>Jorge Luis Córdova Orozco</t>
    </r>
    <r>
      <rPr>
        <b/>
        <sz val="24"/>
        <rFont val="Arial"/>
        <family val="2"/>
      </rPr>
      <t xml:space="preserve">
(Presidente de CSST)</t>
    </r>
  </si>
  <si>
    <t>INDUSTRIAS DEL SHANUSI S.A</t>
  </si>
  <si>
    <t>IP-SST-IDS-030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</si>
</sst>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S/.&quot;\ * #,##0.00_);_(&quot;S/.&quot;\ * \(#,##0.00\);_(&quot;S/.&quot;\ * &quot;-&quot;??_);_(@_)"/>
  </numFmts>
  <fonts count="3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20"/>
      <name val="Arial"/>
      <family val="2"/>
    </font>
    <font>
      <b/>
      <sz val="36"/>
      <name val="Arial"/>
      <family val="2"/>
    </font>
    <font>
      <sz val="8"/>
      <color indexed="8"/>
      <name val="Arial"/>
      <family val="2"/>
    </font>
    <font>
      <sz val="8"/>
      <name val="Arial"/>
      <family val="2"/>
    </font>
    <font>
      <sz val="10"/>
      <name val="Times New Roman"/>
      <family val="1"/>
    </font>
    <font>
      <b/>
      <sz val="16"/>
      <color indexed="9"/>
      <name val="Arial"/>
      <family val="2"/>
    </font>
    <font>
      <sz val="8"/>
      <name val="Times New Roman"/>
      <family val="1"/>
    </font>
    <font>
      <b/>
      <sz val="26"/>
      <name val="Arial"/>
      <family val="2"/>
    </font>
    <font>
      <b/>
      <sz val="24"/>
      <name val="Arial"/>
      <family val="2"/>
    </font>
    <font>
      <sz val="22"/>
      <name val="Arial"/>
      <family val="2"/>
    </font>
    <font>
      <b/>
      <sz val="24"/>
      <color theme="1"/>
      <name val="Arial"/>
      <family val="2"/>
    </font>
    <font>
      <b/>
      <sz val="22"/>
      <name val="Arial"/>
      <family val="2"/>
    </font>
    <font>
      <sz val="24"/>
      <color theme="1"/>
      <name val="Arial"/>
      <family val="2"/>
    </font>
    <font>
      <b/>
      <sz val="72"/>
      <name val="Arial"/>
      <family val="2"/>
    </font>
    <font>
      <b/>
      <sz val="36"/>
      <color theme="1"/>
      <name val="Arial"/>
      <family val="2"/>
    </font>
    <font>
      <sz val="22"/>
      <color theme="1"/>
      <name val="Arial"/>
      <family val="2"/>
    </font>
    <font>
      <sz val="24"/>
      <name val="Arial"/>
      <family val="2"/>
    </font>
    <font>
      <sz val="11"/>
      <color theme="1"/>
      <name val="Arial"/>
      <family val="2"/>
    </font>
    <font>
      <sz val="28"/>
      <color theme="1"/>
      <name val="Arial"/>
      <family val="2"/>
    </font>
    <font>
      <sz val="24"/>
      <color rgb="FF000000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28"/>
      <name val="Arial"/>
      <family val="2"/>
    </font>
    <font>
      <b/>
      <sz val="24"/>
      <color theme="1"/>
      <name val="Calibri"/>
      <family val="2"/>
      <scheme val="minor"/>
    </font>
    <font>
      <sz val="24"/>
      <color theme="1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B09FC6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</fills>
  <borders count="8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/>
    <xf numFmtId="0" fontId="1" fillId="0" borderId="0"/>
    <xf numFmtId="0" fontId="2" fillId="0" borderId="0"/>
    <xf numFmtId="164" fontId="1" fillId="0" borderId="0" applyFont="0" applyFill="0" applyBorder="0" applyAlignment="0" applyProtection="0"/>
    <xf numFmtId="0" fontId="7" fillId="0" borderId="0"/>
  </cellStyleXfs>
  <cellXfs count="307">
    <xf numFmtId="0" fontId="0" fillId="0" borderId="0" xfId="0"/>
    <xf numFmtId="0" fontId="1" fillId="0" borderId="0" xfId="1"/>
    <xf numFmtId="0" fontId="1" fillId="3" borderId="1" xfId="1" applyFill="1" applyBorder="1" applyAlignment="1">
      <alignment horizontal="center" vertical="center" wrapText="1"/>
    </xf>
    <xf numFmtId="0" fontId="1" fillId="0" borderId="4" xfId="1" applyBorder="1" applyAlignment="1">
      <alignment horizontal="left" vertical="center"/>
    </xf>
    <xf numFmtId="0" fontId="1" fillId="3" borderId="1" xfId="1" applyFill="1" applyBorder="1" applyAlignment="1">
      <alignment horizontal="center" vertical="center"/>
    </xf>
    <xf numFmtId="0" fontId="1" fillId="0" borderId="4" xfId="1" applyBorder="1"/>
    <xf numFmtId="0" fontId="1" fillId="0" borderId="5" xfId="1" applyBorder="1"/>
    <xf numFmtId="0" fontId="3" fillId="3" borderId="2" xfId="1" applyFont="1" applyFill="1" applyBorder="1" applyAlignment="1">
      <alignment horizontal="center" vertical="center"/>
    </xf>
    <xf numFmtId="0" fontId="5" fillId="0" borderId="0" xfId="4" applyFont="1" applyAlignment="1">
      <alignment horizontal="center" vertical="center" wrapText="1"/>
    </xf>
    <xf numFmtId="0" fontId="9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6" fillId="5" borderId="0" xfId="4" applyFont="1" applyFill="1" applyAlignment="1">
      <alignment horizontal="center" vertical="center"/>
    </xf>
    <xf numFmtId="0" fontId="6" fillId="6" borderId="0" xfId="4" applyFont="1" applyFill="1" applyAlignment="1">
      <alignment horizontal="center" vertical="center"/>
    </xf>
    <xf numFmtId="0" fontId="6" fillId="7" borderId="0" xfId="4" applyFont="1" applyFill="1" applyAlignment="1">
      <alignment horizontal="center" vertical="center"/>
    </xf>
    <xf numFmtId="0" fontId="0" fillId="2" borderId="0" xfId="0" applyFill="1" applyAlignment="1">
      <alignment horizontal="justify" vertical="center" wrapText="1"/>
    </xf>
    <xf numFmtId="0" fontId="0" fillId="2" borderId="0" xfId="0" applyFill="1"/>
    <xf numFmtId="0" fontId="0" fillId="2" borderId="0" xfId="0" applyFill="1" applyAlignment="1">
      <alignment horizontal="left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left" vertical="center" wrapText="1"/>
    </xf>
    <xf numFmtId="0" fontId="13" fillId="2" borderId="0" xfId="0" applyFont="1" applyFill="1" applyAlignment="1">
      <alignment vertical="center" wrapText="1"/>
    </xf>
    <xf numFmtId="0" fontId="15" fillId="0" borderId="0" xfId="0" applyFont="1" applyAlignment="1">
      <alignment vertical="center" wrapText="1"/>
    </xf>
    <xf numFmtId="0" fontId="13" fillId="0" borderId="0" xfId="0" applyFont="1" applyAlignment="1">
      <alignment vertical="center" wrapText="1"/>
    </xf>
    <xf numFmtId="0" fontId="12" fillId="0" borderId="0" xfId="0" applyFont="1" applyAlignment="1">
      <alignment horizontal="center" vertical="center" textRotation="90" wrapText="1"/>
    </xf>
    <xf numFmtId="0" fontId="19" fillId="0" borderId="1" xfId="0" applyFont="1" applyBorder="1" applyAlignment="1">
      <alignment horizontal="center" vertical="center" wrapText="1"/>
    </xf>
    <xf numFmtId="1" fontId="19" fillId="0" borderId="1" xfId="0" applyNumberFormat="1" applyFont="1" applyBorder="1" applyAlignment="1">
      <alignment horizontal="center" vertical="center"/>
    </xf>
    <xf numFmtId="1" fontId="19" fillId="0" borderId="1" xfId="0" applyNumberFormat="1" applyFont="1" applyBorder="1" applyAlignment="1">
      <alignment horizontal="center" vertical="center" wrapText="1"/>
    </xf>
    <xf numFmtId="0" fontId="19" fillId="0" borderId="1" xfId="0" applyFont="1" applyBorder="1" applyAlignment="1">
      <alignment horizontal="left" vertical="center" wrapText="1"/>
    </xf>
    <xf numFmtId="0" fontId="20" fillId="2" borderId="6" xfId="0" applyFont="1" applyFill="1" applyBorder="1"/>
    <xf numFmtId="0" fontId="20" fillId="2" borderId="0" xfId="0" applyFont="1" applyFill="1"/>
    <xf numFmtId="0" fontId="21" fillId="2" borderId="0" xfId="0" applyFont="1" applyFill="1"/>
    <xf numFmtId="0" fontId="15" fillId="0" borderId="0" xfId="0" applyFont="1" applyAlignment="1">
      <alignment wrapText="1"/>
    </xf>
    <xf numFmtId="0" fontId="11" fillId="0" borderId="0" xfId="0" applyFont="1" applyAlignment="1">
      <alignment vertical="top"/>
    </xf>
    <xf numFmtId="0" fontId="19" fillId="0" borderId="0" xfId="0" applyFont="1" applyAlignment="1">
      <alignment vertical="center"/>
    </xf>
    <xf numFmtId="0" fontId="22" fillId="0" borderId="0" xfId="0" applyFont="1"/>
    <xf numFmtId="0" fontId="22" fillId="0" borderId="0" xfId="0" applyFont="1" applyAlignment="1">
      <alignment horizontal="center"/>
    </xf>
    <xf numFmtId="0" fontId="20" fillId="0" borderId="0" xfId="0" applyFont="1"/>
    <xf numFmtId="0" fontId="19" fillId="0" borderId="1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10" fillId="0" borderId="27" xfId="0" applyFont="1" applyBorder="1" applyAlignment="1">
      <alignment vertical="center"/>
    </xf>
    <xf numFmtId="0" fontId="10" fillId="2" borderId="27" xfId="0" applyFont="1" applyFill="1" applyBorder="1" applyAlignment="1">
      <alignment vertical="center"/>
    </xf>
    <xf numFmtId="0" fontId="10" fillId="0" borderId="35" xfId="0" applyFont="1" applyBorder="1" applyAlignment="1">
      <alignment horizontal="center" vertical="center"/>
    </xf>
    <xf numFmtId="0" fontId="10" fillId="0" borderId="35" xfId="0" applyFont="1" applyBorder="1" applyAlignment="1">
      <alignment vertical="center"/>
    </xf>
    <xf numFmtId="0" fontId="10" fillId="2" borderId="35" xfId="0" applyFont="1" applyFill="1" applyBorder="1" applyAlignment="1">
      <alignment vertical="center"/>
    </xf>
    <xf numFmtId="0" fontId="19" fillId="0" borderId="4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5" fillId="0" borderId="19" xfId="0" applyFont="1" applyBorder="1" applyAlignment="1">
      <alignment horizontal="center" vertical="center" wrapText="1"/>
    </xf>
    <xf numFmtId="0" fontId="15" fillId="0" borderId="17" xfId="0" applyFont="1" applyBorder="1" applyAlignment="1">
      <alignment horizontal="center" vertical="center" wrapText="1"/>
    </xf>
    <xf numFmtId="0" fontId="15" fillId="0" borderId="48" xfId="0" applyFont="1" applyBorder="1" applyAlignment="1">
      <alignment horizontal="center" vertical="center" wrapText="1"/>
    </xf>
    <xf numFmtId="0" fontId="19" fillId="0" borderId="1" xfId="0" applyFont="1" applyBorder="1" applyAlignment="1">
      <alignment vertical="center" wrapText="1"/>
    </xf>
    <xf numFmtId="0" fontId="19" fillId="0" borderId="4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left" vertical="center" wrapText="1"/>
    </xf>
    <xf numFmtId="0" fontId="19" fillId="0" borderId="23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textRotation="90" wrapText="1"/>
    </xf>
    <xf numFmtId="0" fontId="19" fillId="0" borderId="1" xfId="0" applyFont="1" applyBorder="1" applyAlignment="1">
      <alignment horizontal="center" vertical="center" textRotation="90" wrapText="1"/>
    </xf>
    <xf numFmtId="0" fontId="19" fillId="0" borderId="3" xfId="0" applyFont="1" applyBorder="1" applyAlignment="1">
      <alignment horizontal="center" vertical="center" textRotation="90" wrapText="1"/>
    </xf>
    <xf numFmtId="0" fontId="19" fillId="0" borderId="23" xfId="0" applyFont="1" applyBorder="1" applyAlignment="1">
      <alignment horizontal="center" vertical="center" textRotation="90" wrapText="1"/>
    </xf>
    <xf numFmtId="0" fontId="19" fillId="0" borderId="25" xfId="0" applyFont="1" applyBorder="1" applyAlignment="1">
      <alignment horizontal="center" vertical="center" wrapText="1"/>
    </xf>
    <xf numFmtId="0" fontId="19" fillId="0" borderId="23" xfId="0" applyFont="1" applyBorder="1" applyAlignment="1">
      <alignment horizontal="left" vertical="center" wrapText="1"/>
    </xf>
    <xf numFmtId="0" fontId="19" fillId="0" borderId="23" xfId="0" applyFont="1" applyBorder="1" applyAlignment="1">
      <alignment vertical="center" wrapText="1"/>
    </xf>
    <xf numFmtId="0" fontId="19" fillId="0" borderId="51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textRotation="90" wrapText="1"/>
    </xf>
    <xf numFmtId="0" fontId="11" fillId="0" borderId="3" xfId="0" applyFont="1" applyBorder="1" applyAlignment="1">
      <alignment horizontal="center" vertical="center" textRotation="90"/>
    </xf>
    <xf numFmtId="0" fontId="11" fillId="0" borderId="5" xfId="0" applyFont="1" applyBorder="1" applyAlignment="1">
      <alignment horizontal="center" vertical="center" textRotation="90" wrapText="1"/>
    </xf>
    <xf numFmtId="0" fontId="24" fillId="4" borderId="57" xfId="0" applyFont="1" applyFill="1" applyBorder="1" applyAlignment="1">
      <alignment horizontal="center" vertical="center" wrapText="1"/>
    </xf>
    <xf numFmtId="0" fontId="24" fillId="4" borderId="58" xfId="0" applyFont="1" applyFill="1" applyBorder="1" applyAlignment="1">
      <alignment horizontal="center" vertical="center" wrapText="1"/>
    </xf>
    <xf numFmtId="0" fontId="25" fillId="0" borderId="60" xfId="0" applyFont="1" applyBorder="1" applyAlignment="1">
      <alignment horizontal="center" vertical="center" wrapText="1"/>
    </xf>
    <xf numFmtId="0" fontId="25" fillId="0" borderId="62" xfId="0" applyFont="1" applyBorder="1" applyAlignment="1">
      <alignment horizontal="center" vertical="center" wrapText="1"/>
    </xf>
    <xf numFmtId="0" fontId="25" fillId="0" borderId="65" xfId="0" applyFont="1" applyBorder="1" applyAlignment="1">
      <alignment horizontal="center" vertical="center" wrapText="1"/>
    </xf>
    <xf numFmtId="49" fontId="25" fillId="0" borderId="52" xfId="0" applyNumberFormat="1" applyFont="1" applyBorder="1" applyAlignment="1">
      <alignment horizontal="center" vertical="center" wrapText="1"/>
    </xf>
    <xf numFmtId="0" fontId="25" fillId="0" borderId="67" xfId="0" applyFont="1" applyBorder="1" applyAlignment="1">
      <alignment horizontal="center" vertical="center" wrapText="1"/>
    </xf>
    <xf numFmtId="49" fontId="25" fillId="0" borderId="61" xfId="0" applyNumberFormat="1" applyFont="1" applyBorder="1" applyAlignment="1">
      <alignment horizontal="center" vertical="center" wrapText="1"/>
    </xf>
    <xf numFmtId="0" fontId="24" fillId="4" borderId="69" xfId="0" applyFont="1" applyFill="1" applyBorder="1" applyAlignment="1">
      <alignment horizontal="center" vertical="center" wrapText="1"/>
    </xf>
    <xf numFmtId="0" fontId="24" fillId="4" borderId="70" xfId="0" applyFont="1" applyFill="1" applyBorder="1" applyAlignment="1">
      <alignment horizontal="center" vertical="center" wrapText="1"/>
    </xf>
    <xf numFmtId="0" fontId="24" fillId="4" borderId="65" xfId="0" applyFont="1" applyFill="1" applyBorder="1" applyAlignment="1">
      <alignment horizontal="center" vertical="center" wrapText="1"/>
    </xf>
    <xf numFmtId="0" fontId="26" fillId="2" borderId="0" xfId="0" applyFont="1" applyFill="1" applyAlignment="1">
      <alignment horizontal="center" vertical="center" wrapText="1"/>
    </xf>
    <xf numFmtId="0" fontId="25" fillId="0" borderId="72" xfId="0" applyFont="1" applyBorder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5" fillId="0" borderId="74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0" fontId="25" fillId="0" borderId="68" xfId="0" applyFont="1" applyBorder="1" applyAlignment="1">
      <alignment horizontal="center" vertical="center" wrapText="1"/>
    </xf>
    <xf numFmtId="0" fontId="26" fillId="0" borderId="57" xfId="0" applyFont="1" applyBorder="1" applyAlignment="1">
      <alignment horizontal="center" vertical="center" wrapText="1"/>
    </xf>
    <xf numFmtId="0" fontId="26" fillId="2" borderId="57" xfId="0" applyFont="1" applyFill="1" applyBorder="1" applyAlignment="1">
      <alignment horizontal="center" vertical="center" wrapText="1"/>
    </xf>
    <xf numFmtId="0" fontId="26" fillId="14" borderId="57" xfId="0" applyFont="1" applyFill="1" applyBorder="1" applyAlignment="1">
      <alignment horizontal="center" vertical="center" wrapText="1"/>
    </xf>
    <xf numFmtId="0" fontId="26" fillId="4" borderId="57" xfId="0" applyFont="1" applyFill="1" applyBorder="1" applyAlignment="1">
      <alignment horizontal="center" vertical="center" wrapText="1"/>
    </xf>
    <xf numFmtId="0" fontId="26" fillId="13" borderId="57" xfId="0" applyFont="1" applyFill="1" applyBorder="1" applyAlignment="1">
      <alignment horizontal="center" vertical="center" wrapText="1"/>
    </xf>
    <xf numFmtId="0" fontId="26" fillId="11" borderId="57" xfId="0" applyFont="1" applyFill="1" applyBorder="1" applyAlignment="1">
      <alignment horizontal="center" vertical="center" wrapText="1"/>
    </xf>
    <xf numFmtId="0" fontId="23" fillId="15" borderId="78" xfId="0" applyFont="1" applyFill="1" applyBorder="1" applyAlignment="1">
      <alignment horizontal="center" vertical="center" wrapText="1"/>
    </xf>
    <xf numFmtId="0" fontId="0" fillId="0" borderId="18" xfId="0" applyBorder="1" applyAlignment="1">
      <alignment horizont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wrapText="1"/>
    </xf>
    <xf numFmtId="0" fontId="19" fillId="0" borderId="1" xfId="0" applyFont="1" applyBorder="1" applyAlignment="1">
      <alignment horizontal="left" vertical="top" wrapText="1"/>
    </xf>
    <xf numFmtId="0" fontId="8" fillId="8" borderId="0" xfId="1" applyFont="1" applyFill="1" applyAlignment="1">
      <alignment horizontal="center" vertical="center"/>
    </xf>
    <xf numFmtId="0" fontId="0" fillId="0" borderId="0" xfId="0" applyAlignment="1">
      <alignment horizontal="center"/>
    </xf>
    <xf numFmtId="0" fontId="24" fillId="4" borderId="52" xfId="0" applyFont="1" applyFill="1" applyBorder="1" applyAlignment="1">
      <alignment horizontal="center" vertical="center" wrapText="1"/>
    </xf>
    <xf numFmtId="0" fontId="24" fillId="4" borderId="56" xfId="0" applyFont="1" applyFill="1" applyBorder="1" applyAlignment="1">
      <alignment horizontal="center" vertical="center" wrapText="1"/>
    </xf>
    <xf numFmtId="0" fontId="24" fillId="4" borderId="53" xfId="0" applyFont="1" applyFill="1" applyBorder="1" applyAlignment="1">
      <alignment horizontal="center" vertical="center" wrapText="1"/>
    </xf>
    <xf numFmtId="0" fontId="24" fillId="4" borderId="54" xfId="0" applyFont="1" applyFill="1" applyBorder="1" applyAlignment="1">
      <alignment horizontal="center" vertical="center" wrapText="1"/>
    </xf>
    <xf numFmtId="0" fontId="24" fillId="4" borderId="55" xfId="0" applyFont="1" applyFill="1" applyBorder="1" applyAlignment="1">
      <alignment horizontal="center" vertical="center" wrapText="1"/>
    </xf>
    <xf numFmtId="0" fontId="24" fillId="0" borderId="59" xfId="0" applyFont="1" applyBorder="1" applyAlignment="1">
      <alignment horizontal="center" vertical="center" wrapText="1"/>
    </xf>
    <xf numFmtId="0" fontId="24" fillId="0" borderId="56" xfId="0" applyFont="1" applyBorder="1" applyAlignment="1">
      <alignment horizontal="center" vertical="center" wrapText="1"/>
    </xf>
    <xf numFmtId="49" fontId="25" fillId="0" borderId="59" xfId="0" applyNumberFormat="1" applyFont="1" applyBorder="1" applyAlignment="1">
      <alignment horizontal="center" vertical="center" wrapText="1"/>
    </xf>
    <xf numFmtId="49" fontId="25" fillId="0" borderId="56" xfId="0" applyNumberFormat="1" applyFont="1" applyBorder="1" applyAlignment="1">
      <alignment horizontal="center" vertical="center" wrapText="1"/>
    </xf>
    <xf numFmtId="0" fontId="25" fillId="0" borderId="59" xfId="0" applyFont="1" applyBorder="1" applyAlignment="1">
      <alignment horizontal="center" vertical="center" wrapText="1"/>
    </xf>
    <xf numFmtId="0" fontId="25" fillId="0" borderId="56" xfId="0" applyFont="1" applyBorder="1" applyAlignment="1">
      <alignment horizontal="center" vertical="center" wrapText="1"/>
    </xf>
    <xf numFmtId="0" fontId="25" fillId="0" borderId="52" xfId="0" applyFont="1" applyBorder="1" applyAlignment="1">
      <alignment horizontal="center" vertical="center" wrapText="1"/>
    </xf>
    <xf numFmtId="0" fontId="25" fillId="0" borderId="61" xfId="0" applyFont="1" applyBorder="1" applyAlignment="1">
      <alignment horizontal="center" vertical="center" wrapText="1"/>
    </xf>
    <xf numFmtId="0" fontId="25" fillId="0" borderId="63" xfId="0" applyFont="1" applyBorder="1" applyAlignment="1">
      <alignment horizontal="center" vertical="center" wrapText="1"/>
    </xf>
    <xf numFmtId="0" fontId="25" fillId="0" borderId="64" xfId="0" applyFont="1" applyBorder="1" applyAlignment="1">
      <alignment horizontal="center" vertical="center" wrapText="1"/>
    </xf>
    <xf numFmtId="0" fontId="25" fillId="0" borderId="66" xfId="0" applyFont="1" applyBorder="1" applyAlignment="1">
      <alignment horizontal="center" vertical="center" wrapText="1"/>
    </xf>
    <xf numFmtId="0" fontId="25" fillId="0" borderId="68" xfId="0" applyFont="1" applyBorder="1" applyAlignment="1">
      <alignment horizontal="center"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21" xfId="0" applyBorder="1" applyAlignment="1">
      <alignment horizontal="left" vertical="center" wrapText="1"/>
    </xf>
    <xf numFmtId="0" fontId="25" fillId="0" borderId="71" xfId="0" applyFont="1" applyBorder="1" applyAlignment="1">
      <alignment horizontal="center" vertical="center" wrapText="1"/>
    </xf>
    <xf numFmtId="0" fontId="25" fillId="0" borderId="73" xfId="0" applyFont="1" applyBorder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0" fontId="27" fillId="0" borderId="58" xfId="0" applyFont="1" applyBorder="1" applyAlignment="1">
      <alignment horizontal="center" vertical="center" wrapText="1"/>
    </xf>
    <xf numFmtId="0" fontId="27" fillId="0" borderId="77" xfId="0" applyFont="1" applyBorder="1" applyAlignment="1">
      <alignment horizontal="center" vertical="center" wrapText="1"/>
    </xf>
    <xf numFmtId="0" fontId="27" fillId="0" borderId="57" xfId="0" applyFont="1" applyBorder="1" applyAlignment="1">
      <alignment horizontal="center" vertical="center" wrapText="1"/>
    </xf>
    <xf numFmtId="0" fontId="26" fillId="9" borderId="75" xfId="0" applyFont="1" applyFill="1" applyBorder="1" applyAlignment="1">
      <alignment horizontal="center" vertical="center" wrapText="1"/>
    </xf>
    <xf numFmtId="0" fontId="26" fillId="9" borderId="70" xfId="0" applyFont="1" applyFill="1" applyBorder="1" applyAlignment="1">
      <alignment horizontal="center" vertical="center" wrapText="1"/>
    </xf>
    <xf numFmtId="0" fontId="26" fillId="9" borderId="76" xfId="0" applyFont="1" applyFill="1" applyBorder="1" applyAlignment="1">
      <alignment horizontal="center" vertical="center" wrapText="1"/>
    </xf>
    <xf numFmtId="0" fontId="26" fillId="10" borderId="59" xfId="0" applyFont="1" applyFill="1" applyBorder="1" applyAlignment="1">
      <alignment horizontal="center" vertical="center" textRotation="90" wrapText="1"/>
    </xf>
    <xf numFmtId="0" fontId="26" fillId="10" borderId="62" xfId="0" applyFont="1" applyFill="1" applyBorder="1" applyAlignment="1">
      <alignment horizontal="center" vertical="center" textRotation="90" wrapText="1"/>
    </xf>
    <xf numFmtId="0" fontId="26" fillId="10" borderId="56" xfId="0" applyFont="1" applyFill="1" applyBorder="1" applyAlignment="1">
      <alignment horizontal="center" vertical="center" textRotation="90" wrapText="1"/>
    </xf>
    <xf numFmtId="0" fontId="23" fillId="15" borderId="79" xfId="0" applyFont="1" applyFill="1" applyBorder="1" applyAlignment="1">
      <alignment horizontal="center" vertical="center"/>
    </xf>
    <xf numFmtId="0" fontId="23" fillId="15" borderId="80" xfId="0" applyFont="1" applyFill="1" applyBorder="1" applyAlignment="1">
      <alignment horizontal="center" vertical="center"/>
    </xf>
    <xf numFmtId="0" fontId="0" fillId="0" borderId="15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0" fillId="0" borderId="81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22" xfId="0" applyBorder="1" applyAlignment="1">
      <alignment horizontal="left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82" xfId="0" applyBorder="1" applyAlignment="1">
      <alignment horizontal="left" vertical="center" wrapText="1"/>
    </xf>
    <xf numFmtId="0" fontId="13" fillId="11" borderId="1" xfId="0" applyFont="1" applyFill="1" applyBorder="1" applyAlignment="1">
      <alignment horizontal="center" vertical="center" wrapText="1"/>
    </xf>
    <xf numFmtId="0" fontId="13" fillId="11" borderId="4" xfId="0" applyFont="1" applyFill="1" applyBorder="1" applyAlignment="1">
      <alignment horizontal="center" vertical="center" wrapText="1"/>
    </xf>
    <xf numFmtId="0" fontId="13" fillId="11" borderId="3" xfId="0" applyFont="1" applyFill="1" applyBorder="1" applyAlignment="1">
      <alignment horizontal="center" vertical="center" wrapText="1"/>
    </xf>
    <xf numFmtId="0" fontId="13" fillId="11" borderId="5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13" borderId="1" xfId="0" applyFont="1" applyFill="1" applyBorder="1" applyAlignment="1">
      <alignment horizontal="center" vertical="center" wrapText="1"/>
    </xf>
    <xf numFmtId="0" fontId="13" fillId="13" borderId="4" xfId="0" applyFont="1" applyFill="1" applyBorder="1" applyAlignment="1">
      <alignment horizontal="center" vertical="center" wrapText="1"/>
    </xf>
    <xf numFmtId="0" fontId="15" fillId="0" borderId="19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5" fillId="0" borderId="20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17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21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14" borderId="1" xfId="0" applyFont="1" applyFill="1" applyBorder="1" applyAlignment="1">
      <alignment horizontal="center" vertical="center" wrapText="1"/>
    </xf>
    <xf numFmtId="0" fontId="13" fillId="13" borderId="3" xfId="0" applyFont="1" applyFill="1" applyBorder="1" applyAlignment="1">
      <alignment horizontal="center" vertical="center" wrapText="1"/>
    </xf>
    <xf numFmtId="0" fontId="13" fillId="10" borderId="37" xfId="0" applyFont="1" applyFill="1" applyBorder="1" applyAlignment="1">
      <alignment horizontal="center" vertical="center" textRotation="90" wrapText="1"/>
    </xf>
    <xf numFmtId="0" fontId="13" fillId="10" borderId="9" xfId="0" applyFont="1" applyFill="1" applyBorder="1" applyAlignment="1">
      <alignment horizontal="center" vertical="center" textRotation="90" wrapText="1"/>
    </xf>
    <xf numFmtId="0" fontId="13" fillId="10" borderId="10" xfId="0" applyFont="1" applyFill="1" applyBorder="1" applyAlignment="1">
      <alignment horizontal="center" vertical="center" textRotation="90" wrapText="1"/>
    </xf>
    <xf numFmtId="0" fontId="13" fillId="0" borderId="2" xfId="0" applyFont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4" borderId="37" xfId="0" applyFont="1" applyFill="1" applyBorder="1" applyAlignment="1">
      <alignment horizontal="center" vertical="center" wrapText="1"/>
    </xf>
    <xf numFmtId="0" fontId="13" fillId="4" borderId="9" xfId="0" applyFont="1" applyFill="1" applyBorder="1" applyAlignment="1">
      <alignment horizontal="center" vertical="center" wrapText="1"/>
    </xf>
    <xf numFmtId="0" fontId="13" fillId="4" borderId="43" xfId="0" applyFont="1" applyFill="1" applyBorder="1" applyAlignment="1">
      <alignment horizontal="center" vertical="center" wrapText="1"/>
    </xf>
    <xf numFmtId="0" fontId="13" fillId="4" borderId="23" xfId="0" applyFont="1" applyFill="1" applyBorder="1" applyAlignment="1">
      <alignment horizontal="center" vertical="center" wrapText="1"/>
    </xf>
    <xf numFmtId="0" fontId="13" fillId="4" borderId="38" xfId="0" applyFont="1" applyFill="1" applyBorder="1" applyAlignment="1">
      <alignment horizontal="center" vertical="center" wrapText="1"/>
    </xf>
    <xf numFmtId="0" fontId="13" fillId="4" borderId="4" xfId="0" applyFont="1" applyFill="1" applyBorder="1" applyAlignment="1">
      <alignment horizontal="center" vertical="center" wrapText="1"/>
    </xf>
    <xf numFmtId="0" fontId="13" fillId="9" borderId="33" xfId="0" applyFont="1" applyFill="1" applyBorder="1" applyAlignment="1">
      <alignment horizontal="center" vertical="center" wrapText="1"/>
    </xf>
    <xf numFmtId="0" fontId="13" fillId="9" borderId="31" xfId="0" applyFont="1" applyFill="1" applyBorder="1" applyAlignment="1">
      <alignment horizontal="center" vertical="center" wrapText="1"/>
    </xf>
    <xf numFmtId="0" fontId="13" fillId="9" borderId="45" xfId="0" applyFont="1" applyFill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3" fillId="0" borderId="25" xfId="0" applyFont="1" applyBorder="1" applyAlignment="1">
      <alignment horizontal="center" vertical="center" wrapText="1"/>
    </xf>
    <xf numFmtId="0" fontId="13" fillId="0" borderId="19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3" fillId="0" borderId="20" xfId="0" applyFont="1" applyBorder="1" applyAlignment="1">
      <alignment horizontal="center" vertical="center" wrapText="1"/>
    </xf>
    <xf numFmtId="0" fontId="13" fillId="0" borderId="50" xfId="0" applyFont="1" applyBorder="1" applyAlignment="1">
      <alignment horizontal="center" vertical="center" wrapText="1"/>
    </xf>
    <xf numFmtId="49" fontId="15" fillId="0" borderId="1" xfId="0" applyNumberFormat="1" applyFont="1" applyBorder="1" applyAlignment="1">
      <alignment horizontal="center" vertical="center" wrapText="1"/>
    </xf>
    <xf numFmtId="0" fontId="13" fillId="4" borderId="7" xfId="0" applyFont="1" applyFill="1" applyBorder="1" applyAlignment="1">
      <alignment horizontal="center" vertical="center"/>
    </xf>
    <xf numFmtId="0" fontId="13" fillId="4" borderId="8" xfId="0" applyFont="1" applyFill="1" applyBorder="1" applyAlignment="1">
      <alignment horizontal="center" vertical="center"/>
    </xf>
    <xf numFmtId="0" fontId="13" fillId="4" borderId="21" xfId="0" applyFont="1" applyFill="1" applyBorder="1" applyAlignment="1">
      <alignment horizontal="center" vertical="center"/>
    </xf>
    <xf numFmtId="0" fontId="11" fillId="0" borderId="6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3" fillId="0" borderId="10" xfId="0" applyFont="1" applyBorder="1" applyAlignment="1">
      <alignment horizontal="center" vertical="center" wrapText="1"/>
    </xf>
    <xf numFmtId="49" fontId="15" fillId="0" borderId="25" xfId="0" applyNumberFormat="1" applyFont="1" applyBorder="1" applyAlignment="1">
      <alignment horizontal="center" vertical="center" wrapText="1"/>
    </xf>
    <xf numFmtId="49" fontId="15" fillId="0" borderId="46" xfId="0" applyNumberFormat="1" applyFont="1" applyBorder="1" applyAlignment="1">
      <alignment horizontal="center" vertical="center" wrapText="1"/>
    </xf>
    <xf numFmtId="0" fontId="15" fillId="0" borderId="47" xfId="0" applyFont="1" applyBorder="1" applyAlignment="1">
      <alignment horizontal="center" vertical="center" wrapText="1"/>
    </xf>
    <xf numFmtId="0" fontId="15" fillId="0" borderId="35" xfId="0" applyFont="1" applyBorder="1" applyAlignment="1">
      <alignment horizontal="center" vertical="center" wrapText="1"/>
    </xf>
    <xf numFmtId="0" fontId="15" fillId="0" borderId="48" xfId="0" applyFont="1" applyBorder="1" applyAlignment="1">
      <alignment horizontal="center" vertical="center" wrapText="1"/>
    </xf>
    <xf numFmtId="0" fontId="13" fillId="14" borderId="2" xfId="0" applyFont="1" applyFill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0" fontId="13" fillId="0" borderId="49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4" borderId="3" xfId="0" applyFont="1" applyFill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1" fontId="10" fillId="0" borderId="3" xfId="0" applyNumberFormat="1" applyFont="1" applyBorder="1" applyAlignment="1">
      <alignment horizontal="center" vertical="center"/>
    </xf>
    <xf numFmtId="1" fontId="10" fillId="0" borderId="5" xfId="0" applyNumberFormat="1" applyFont="1" applyBorder="1" applyAlignment="1">
      <alignment horizontal="center" vertical="center"/>
    </xf>
    <xf numFmtId="0" fontId="18" fillId="2" borderId="42" xfId="0" applyFont="1" applyFill="1" applyBorder="1" applyAlignment="1">
      <alignment horizontal="left"/>
    </xf>
    <xf numFmtId="0" fontId="18" fillId="2" borderId="43" xfId="0" applyFont="1" applyFill="1" applyBorder="1" applyAlignment="1">
      <alignment horizontal="left"/>
    </xf>
    <xf numFmtId="0" fontId="18" fillId="2" borderId="44" xfId="0" applyFont="1" applyFill="1" applyBorder="1" applyAlignment="1">
      <alignment horizontal="left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left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textRotation="90" wrapText="1"/>
    </xf>
    <xf numFmtId="0" fontId="19" fillId="0" borderId="1" xfId="0" applyFont="1" applyBorder="1" applyAlignment="1">
      <alignment horizontal="center" vertical="center" textRotation="90" wrapText="1"/>
    </xf>
    <xf numFmtId="0" fontId="19" fillId="0" borderId="25" xfId="0" applyFont="1" applyBorder="1" applyAlignment="1">
      <alignment horizontal="center" vertical="center" textRotation="90" wrapText="1"/>
    </xf>
    <xf numFmtId="0" fontId="19" fillId="0" borderId="3" xfId="0" applyFont="1" applyBorder="1" applyAlignment="1">
      <alignment horizontal="center" vertical="center" textRotation="90" wrapText="1"/>
    </xf>
    <xf numFmtId="0" fontId="13" fillId="4" borderId="2" xfId="0" applyFont="1" applyFill="1" applyBorder="1" applyAlignment="1">
      <alignment horizontal="center" vertical="center" wrapText="1"/>
    </xf>
    <xf numFmtId="0" fontId="13" fillId="4" borderId="39" xfId="0" applyFont="1" applyFill="1" applyBorder="1" applyAlignment="1">
      <alignment horizontal="center" vertical="center" wrapText="1"/>
    </xf>
    <xf numFmtId="0" fontId="13" fillId="4" borderId="31" xfId="0" applyFont="1" applyFill="1" applyBorder="1" applyAlignment="1">
      <alignment horizontal="center" vertical="center" wrapText="1"/>
    </xf>
    <xf numFmtId="0" fontId="13" fillId="4" borderId="45" xfId="0" applyFont="1" applyFill="1" applyBorder="1" applyAlignment="1">
      <alignment horizontal="center" vertical="center" wrapText="1"/>
    </xf>
    <xf numFmtId="0" fontId="13" fillId="4" borderId="7" xfId="0" applyFont="1" applyFill="1" applyBorder="1" applyAlignment="1">
      <alignment horizontal="center" vertical="center" wrapText="1"/>
    </xf>
    <xf numFmtId="0" fontId="13" fillId="4" borderId="8" xfId="0" applyFont="1" applyFill="1" applyBorder="1" applyAlignment="1">
      <alignment horizontal="center" vertical="center" wrapText="1"/>
    </xf>
    <xf numFmtId="0" fontId="13" fillId="4" borderId="24" xfId="0" applyFont="1" applyFill="1" applyBorder="1" applyAlignment="1">
      <alignment horizontal="center" vertical="center" wrapText="1"/>
    </xf>
    <xf numFmtId="0" fontId="10" fillId="12" borderId="3" xfId="0" applyFont="1" applyFill="1" applyBorder="1" applyAlignment="1">
      <alignment horizontal="center" vertical="center"/>
    </xf>
    <xf numFmtId="0" fontId="19" fillId="0" borderId="23" xfId="0" applyFont="1" applyBorder="1" applyAlignment="1">
      <alignment horizontal="center" vertical="center" textRotation="90" wrapText="1"/>
    </xf>
    <xf numFmtId="0" fontId="19" fillId="0" borderId="25" xfId="0" applyFont="1" applyBorder="1" applyAlignment="1">
      <alignment horizontal="center" vertical="center" textRotation="90"/>
    </xf>
    <xf numFmtId="0" fontId="19" fillId="0" borderId="41" xfId="0" applyFont="1" applyBorder="1" applyAlignment="1">
      <alignment horizontal="center" vertical="center" textRotation="90"/>
    </xf>
    <xf numFmtId="0" fontId="19" fillId="0" borderId="41" xfId="0" applyFont="1" applyBorder="1" applyAlignment="1">
      <alignment horizontal="center" vertical="center" wrapText="1"/>
    </xf>
    <xf numFmtId="0" fontId="19" fillId="0" borderId="41" xfId="0" applyFont="1" applyBorder="1" applyAlignment="1">
      <alignment horizontal="center" vertical="center" textRotation="90" wrapText="1"/>
    </xf>
    <xf numFmtId="0" fontId="11" fillId="12" borderId="10" xfId="0" applyFont="1" applyFill="1" applyBorder="1" applyAlignment="1">
      <alignment horizontal="left" vertical="center"/>
    </xf>
    <xf numFmtId="0" fontId="11" fillId="12" borderId="3" xfId="0" applyFont="1" applyFill="1" applyBorder="1" applyAlignment="1">
      <alignment horizontal="left" vertical="center"/>
    </xf>
    <xf numFmtId="0" fontId="11" fillId="0" borderId="14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40" xfId="0" applyFont="1" applyBorder="1" applyAlignment="1">
      <alignment horizontal="center" vertical="center"/>
    </xf>
    <xf numFmtId="0" fontId="21" fillId="2" borderId="0" xfId="0" applyFont="1" applyFill="1" applyAlignment="1">
      <alignment horizontal="left"/>
    </xf>
    <xf numFmtId="0" fontId="19" fillId="0" borderId="18" xfId="0" applyFont="1" applyBorder="1" applyAlignment="1">
      <alignment horizontal="center" vertical="center" textRotation="90" wrapText="1"/>
    </xf>
    <xf numFmtId="0" fontId="19" fillId="0" borderId="9" xfId="0" applyFont="1" applyBorder="1" applyAlignment="1">
      <alignment horizontal="center" vertical="center" textRotation="90" wrapText="1"/>
    </xf>
    <xf numFmtId="0" fontId="19" fillId="0" borderId="11" xfId="0" applyFont="1" applyBorder="1" applyAlignment="1">
      <alignment horizontal="center" vertical="center" textRotation="90" wrapText="1"/>
    </xf>
    <xf numFmtId="0" fontId="19" fillId="0" borderId="10" xfId="0" applyFont="1" applyBorder="1" applyAlignment="1">
      <alignment horizontal="center" vertical="center" textRotation="90" wrapText="1"/>
    </xf>
    <xf numFmtId="0" fontId="16" fillId="2" borderId="26" xfId="0" applyFont="1" applyFill="1" applyBorder="1" applyAlignment="1">
      <alignment horizontal="center" vertical="center" wrapText="1"/>
    </xf>
    <xf numFmtId="0" fontId="16" fillId="2" borderId="27" xfId="0" applyFont="1" applyFill="1" applyBorder="1" applyAlignment="1">
      <alignment horizontal="center" vertical="center" wrapText="1"/>
    </xf>
    <xf numFmtId="0" fontId="16" fillId="2" borderId="28" xfId="0" applyFont="1" applyFill="1" applyBorder="1" applyAlignment="1">
      <alignment horizontal="center" vertical="center" wrapText="1"/>
    </xf>
    <xf numFmtId="0" fontId="16" fillId="2" borderId="29" xfId="0" applyFont="1" applyFill="1" applyBorder="1" applyAlignment="1">
      <alignment horizontal="center" vertical="center" wrapText="1"/>
    </xf>
    <xf numFmtId="0" fontId="16" fillId="2" borderId="0" xfId="0" applyFont="1" applyFill="1" applyAlignment="1">
      <alignment horizontal="center" vertical="center" wrapText="1"/>
    </xf>
    <xf numFmtId="0" fontId="16" fillId="2" borderId="30" xfId="0" applyFont="1" applyFill="1" applyBorder="1" applyAlignment="1">
      <alignment horizontal="center" vertical="center" wrapText="1"/>
    </xf>
    <xf numFmtId="0" fontId="16" fillId="2" borderId="34" xfId="0" applyFont="1" applyFill="1" applyBorder="1" applyAlignment="1">
      <alignment horizontal="center" vertical="center" wrapText="1"/>
    </xf>
    <xf numFmtId="0" fontId="16" fillId="2" borderId="35" xfId="0" applyFont="1" applyFill="1" applyBorder="1" applyAlignment="1">
      <alignment horizontal="center" vertical="center" wrapText="1"/>
    </xf>
    <xf numFmtId="0" fontId="16" fillId="2" borderId="36" xfId="0" applyFont="1" applyFill="1" applyBorder="1" applyAlignment="1">
      <alignment horizontal="center" vertical="center" wrapText="1"/>
    </xf>
    <xf numFmtId="0" fontId="11" fillId="12" borderId="33" xfId="0" applyFont="1" applyFill="1" applyBorder="1" applyAlignment="1">
      <alignment horizontal="left" vertical="center"/>
    </xf>
    <xf numFmtId="0" fontId="11" fillId="12" borderId="31" xfId="0" applyFont="1" applyFill="1" applyBorder="1" applyAlignment="1">
      <alignment horizontal="left" vertical="center"/>
    </xf>
    <xf numFmtId="0" fontId="11" fillId="12" borderId="32" xfId="0" applyFont="1" applyFill="1" applyBorder="1" applyAlignment="1">
      <alignment horizontal="left" vertical="center"/>
    </xf>
    <xf numFmtId="0" fontId="17" fillId="2" borderId="26" xfId="0" applyFont="1" applyFill="1" applyBorder="1" applyAlignment="1">
      <alignment horizontal="center" vertical="center" wrapText="1"/>
    </xf>
    <xf numFmtId="0" fontId="17" fillId="2" borderId="27" xfId="0" applyFont="1" applyFill="1" applyBorder="1" applyAlignment="1">
      <alignment horizontal="center" vertical="center" wrapText="1"/>
    </xf>
    <xf numFmtId="0" fontId="17" fillId="2" borderId="28" xfId="0" applyFont="1" applyFill="1" applyBorder="1" applyAlignment="1">
      <alignment horizontal="center" vertical="center" wrapText="1"/>
    </xf>
    <xf numFmtId="0" fontId="17" fillId="2" borderId="29" xfId="0" applyFont="1" applyFill="1" applyBorder="1" applyAlignment="1">
      <alignment horizontal="center" vertical="center" wrapText="1"/>
    </xf>
    <xf numFmtId="0" fontId="17" fillId="2" borderId="0" xfId="0" applyFont="1" applyFill="1" applyAlignment="1">
      <alignment horizontal="center" vertical="center" wrapText="1"/>
    </xf>
    <xf numFmtId="0" fontId="17" fillId="2" borderId="30" xfId="0" applyFont="1" applyFill="1" applyBorder="1" applyAlignment="1">
      <alignment horizontal="center" vertical="center" wrapText="1"/>
    </xf>
    <xf numFmtId="0" fontId="17" fillId="2" borderId="34" xfId="0" applyFont="1" applyFill="1" applyBorder="1" applyAlignment="1">
      <alignment horizontal="center" vertical="center" wrapText="1"/>
    </xf>
    <xf numFmtId="0" fontId="17" fillId="2" borderId="35" xfId="0" applyFont="1" applyFill="1" applyBorder="1" applyAlignment="1">
      <alignment horizontal="center" vertical="center" wrapText="1"/>
    </xf>
    <xf numFmtId="0" fontId="17" fillId="2" borderId="36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1" fontId="10" fillId="0" borderId="2" xfId="0" applyNumberFormat="1" applyFont="1" applyBorder="1" applyAlignment="1">
      <alignment horizontal="center" vertical="center" wrapText="1"/>
    </xf>
    <xf numFmtId="1" fontId="10" fillId="0" borderId="2" xfId="0" applyNumberFormat="1" applyFont="1" applyBorder="1" applyAlignment="1">
      <alignment horizontal="center" vertical="center"/>
    </xf>
    <xf numFmtId="1" fontId="10" fillId="0" borderId="38" xfId="0" applyNumberFormat="1" applyFont="1" applyBorder="1" applyAlignment="1">
      <alignment horizontal="center" vertical="center"/>
    </xf>
    <xf numFmtId="0" fontId="10" fillId="12" borderId="39" xfId="0" applyFont="1" applyFill="1" applyBorder="1" applyAlignment="1">
      <alignment horizontal="center" vertical="center"/>
    </xf>
    <xf numFmtId="0" fontId="10" fillId="12" borderId="31" xfId="0" applyFont="1" applyFill="1" applyBorder="1" applyAlignment="1">
      <alignment horizontal="center" vertical="center"/>
    </xf>
    <xf numFmtId="0" fontId="10" fillId="12" borderId="32" xfId="0" applyFont="1" applyFill="1" applyBorder="1" applyAlignment="1">
      <alignment horizontal="center" vertical="center"/>
    </xf>
    <xf numFmtId="0" fontId="11" fillId="0" borderId="2" xfId="0" applyFont="1" applyBorder="1" applyAlignment="1">
      <alignment horizontal="center" vertical="center" textRotation="90" wrapText="1"/>
    </xf>
    <xf numFmtId="0" fontId="11" fillId="0" borderId="3" xfId="0" applyFont="1" applyBorder="1" applyAlignment="1">
      <alignment horizontal="center" vertical="center" textRotation="90" wrapText="1"/>
    </xf>
    <xf numFmtId="0" fontId="11" fillId="0" borderId="37" xfId="0" applyFont="1" applyBorder="1" applyAlignment="1">
      <alignment horizontal="center" vertical="center" textRotation="90" wrapText="1"/>
    </xf>
    <xf numFmtId="0" fontId="11" fillId="0" borderId="10" xfId="0" applyFont="1" applyBorder="1" applyAlignment="1">
      <alignment horizontal="center" vertical="center" textRotation="90" wrapText="1"/>
    </xf>
    <xf numFmtId="0" fontId="11" fillId="0" borderId="38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14" fontId="29" fillId="0" borderId="19" xfId="0" applyNumberFormat="1" applyFont="1" applyBorder="1" applyAlignment="1">
      <alignment horizontal="center" vertical="center" wrapText="1"/>
    </xf>
    <xf numFmtId="14" fontId="29" fillId="0" borderId="12" xfId="0" applyNumberFormat="1" applyFont="1" applyBorder="1" applyAlignment="1">
      <alignment horizontal="center" vertical="center" wrapText="1"/>
    </xf>
    <xf numFmtId="14" fontId="29" fillId="0" borderId="20" xfId="0" applyNumberFormat="1" applyFont="1" applyBorder="1" applyAlignment="1">
      <alignment horizontal="center" vertical="center" wrapText="1"/>
    </xf>
    <xf numFmtId="14" fontId="29" fillId="0" borderId="6" xfId="0" applyNumberFormat="1" applyFont="1" applyBorder="1" applyAlignment="1">
      <alignment horizontal="center" vertical="center" wrapText="1"/>
    </xf>
    <xf numFmtId="14" fontId="29" fillId="0" borderId="0" xfId="0" applyNumberFormat="1" applyFont="1" applyAlignment="1">
      <alignment horizontal="center" vertical="center" wrapText="1"/>
    </xf>
    <xf numFmtId="14" fontId="29" fillId="0" borderId="83" xfId="0" applyNumberFormat="1" applyFont="1" applyBorder="1" applyAlignment="1">
      <alignment horizontal="center" vertical="center" wrapText="1"/>
    </xf>
    <xf numFmtId="14" fontId="29" fillId="0" borderId="15" xfId="0" applyNumberFormat="1" applyFont="1" applyBorder="1" applyAlignment="1">
      <alignment horizontal="center" vertical="center" wrapText="1"/>
    </xf>
    <xf numFmtId="14" fontId="29" fillId="0" borderId="16" xfId="0" applyNumberFormat="1" applyFont="1" applyBorder="1" applyAlignment="1">
      <alignment horizontal="center" vertical="center" wrapText="1"/>
    </xf>
    <xf numFmtId="14" fontId="29" fillId="0" borderId="17" xfId="0" applyNumberFormat="1" applyFont="1" applyBorder="1" applyAlignment="1">
      <alignment horizontal="center" vertical="center" wrapText="1"/>
    </xf>
    <xf numFmtId="0" fontId="30" fillId="2" borderId="1" xfId="0" applyFont="1" applyFill="1" applyBorder="1" applyAlignment="1">
      <alignment horizontal="center" vertical="center"/>
    </xf>
    <xf numFmtId="0" fontId="31" fillId="2" borderId="1" xfId="0" applyFont="1" applyFill="1" applyBorder="1" applyAlignment="1">
      <alignment horizontal="center" vertical="center"/>
    </xf>
    <xf numFmtId="0" fontId="11" fillId="0" borderId="19" xfId="0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11" fillId="0" borderId="20" xfId="0" applyFont="1" applyBorder="1" applyAlignment="1">
      <alignment horizontal="center"/>
    </xf>
    <xf numFmtId="0" fontId="11" fillId="0" borderId="83" xfId="0" applyFont="1" applyBorder="1" applyAlignment="1">
      <alignment horizontal="center"/>
    </xf>
    <xf numFmtId="0" fontId="11" fillId="0" borderId="15" xfId="0" applyFont="1" applyBorder="1" applyAlignment="1">
      <alignment horizontal="center"/>
    </xf>
    <xf numFmtId="0" fontId="11" fillId="0" borderId="16" xfId="0" applyFont="1" applyBorder="1" applyAlignment="1">
      <alignment horizontal="center"/>
    </xf>
    <xf numFmtId="0" fontId="11" fillId="0" borderId="17" xfId="0" applyFont="1" applyBorder="1" applyAlignment="1">
      <alignment horizontal="center"/>
    </xf>
    <xf numFmtId="0" fontId="11" fillId="0" borderId="19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3" fillId="0" borderId="0" xfId="1" applyFont="1" applyAlignment="1">
      <alignment horizontal="center" vertical="center"/>
    </xf>
    <xf numFmtId="0" fontId="4" fillId="0" borderId="9" xfId="1" applyFont="1" applyBorder="1" applyAlignment="1">
      <alignment horizontal="center" vertical="center" textRotation="90" wrapText="1"/>
    </xf>
    <xf numFmtId="0" fontId="4" fillId="0" borderId="9" xfId="1" applyFont="1" applyBorder="1" applyAlignment="1">
      <alignment horizontal="center" vertical="center" textRotation="90"/>
    </xf>
    <xf numFmtId="0" fontId="4" fillId="0" borderId="10" xfId="1" applyFont="1" applyBorder="1" applyAlignment="1">
      <alignment horizontal="center" vertical="center" textRotation="90"/>
    </xf>
    <xf numFmtId="0" fontId="1" fillId="3" borderId="1" xfId="1" applyFill="1" applyBorder="1" applyAlignment="1">
      <alignment horizontal="center" vertical="center"/>
    </xf>
    <xf numFmtId="0" fontId="1" fillId="3" borderId="1" xfId="1" applyFill="1" applyBorder="1" applyAlignment="1">
      <alignment horizontal="center" vertical="center" wrapText="1"/>
    </xf>
    <xf numFmtId="0" fontId="1" fillId="3" borderId="3" xfId="1" applyFill="1" applyBorder="1" applyAlignment="1">
      <alignment horizontal="center" vertical="center"/>
    </xf>
  </cellXfs>
  <cellStyles count="5">
    <cellStyle name="Currency 2" xfId="3" xr:uid="{00000000-0005-0000-0000-000000000000}"/>
    <cellStyle name="Normal" xfId="0" builtinId="0"/>
    <cellStyle name="Normal 2" xfId="1" xr:uid="{00000000-0005-0000-0000-000002000000}"/>
    <cellStyle name="Normal 3" xfId="2" xr:uid="{00000000-0005-0000-0000-000003000000}"/>
    <cellStyle name="Normal_Nuevo ITC2 IP" xfId="4" xr:uid="{00000000-0005-0000-0000-000004000000}"/>
  </cellStyles>
  <dxfs count="180"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 patternType="solid">
          <fgColor rgb="FFF79646"/>
          <bgColor rgb="FFF79646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 patternType="solid">
          <fgColor rgb="FFF79646"/>
          <bgColor rgb="FFF79646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4D18F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 patternType="solid">
          <fgColor rgb="FFF79646"/>
          <bgColor rgb="FFF79646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theme="9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>
          <bgColor rgb="FF92D05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 patternType="solid">
          <fgColor rgb="FFF79646"/>
          <bgColor rgb="FFF79646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colors>
    <mruColors>
      <color rgb="FFFFFF00"/>
      <color rgb="FFFF0000"/>
      <color rgb="FF00FF00"/>
      <color rgb="FFFFFF99"/>
      <color rgb="FFFF33CC"/>
      <color rgb="FF7E3210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microsoft.com/office/2007/relationships/hdphoto" Target="../media/hdphoto1.wdp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317500</xdr:colOff>
      <xdr:row>0</xdr:row>
      <xdr:rowOff>295602</xdr:rowOff>
    </xdr:from>
    <xdr:to>
      <xdr:col>3</xdr:col>
      <xdr:colOff>1809750</xdr:colOff>
      <xdr:row>3</xdr:row>
      <xdr:rowOff>212881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70125" y="295602"/>
          <a:ext cx="5492750" cy="16794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2524125</xdr:colOff>
      <xdr:row>43</xdr:row>
      <xdr:rowOff>71437</xdr:rowOff>
    </xdr:from>
    <xdr:to>
      <xdr:col>7</xdr:col>
      <xdr:colOff>2796268</xdr:colOff>
      <xdr:row>47</xdr:row>
      <xdr:rowOff>357187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11577" t="6918" r="20800" b="20437"/>
        <a:stretch/>
      </xdr:blipFill>
      <xdr:spPr>
        <a:xfrm>
          <a:off x="14644688" y="120753187"/>
          <a:ext cx="3891643" cy="2476500"/>
        </a:xfrm>
        <a:prstGeom prst="rect">
          <a:avLst/>
        </a:prstGeom>
      </xdr:spPr>
    </xdr:pic>
    <xdr:clientData/>
  </xdr:twoCellAnchor>
  <xdr:twoCellAnchor editAs="oneCell">
    <xdr:from>
      <xdr:col>8</xdr:col>
      <xdr:colOff>3571874</xdr:colOff>
      <xdr:row>43</xdr:row>
      <xdr:rowOff>317500</xdr:rowOff>
    </xdr:from>
    <xdr:to>
      <xdr:col>8</xdr:col>
      <xdr:colOff>7842249</xdr:colOff>
      <xdr:row>47</xdr:row>
      <xdr:rowOff>396875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4ACF461-50FC-4C41-A239-B60035DE06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018999" y="121300875"/>
          <a:ext cx="4270375" cy="2254250"/>
        </a:xfrm>
        <a:prstGeom prst="rect">
          <a:avLst/>
        </a:prstGeom>
      </xdr:spPr>
    </xdr:pic>
    <xdr:clientData/>
  </xdr:twoCellAnchor>
  <xdr:twoCellAnchor editAs="oneCell">
    <xdr:from>
      <xdr:col>2</xdr:col>
      <xdr:colOff>1127125</xdr:colOff>
      <xdr:row>45</xdr:row>
      <xdr:rowOff>0</xdr:rowOff>
    </xdr:from>
    <xdr:to>
      <xdr:col>4</xdr:col>
      <xdr:colOff>1707024</xdr:colOff>
      <xdr:row>47</xdr:row>
      <xdr:rowOff>238125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8EAD6307-C119-40B7-A620-DD358A312A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BEBA8EAE-BF5A-486C-A8C5-ECC9F3942E4B}">
              <a14:imgProps xmlns:a14="http://schemas.microsoft.com/office/drawing/2010/main">
                <a14:imgLayer r:embed="rId5">
                  <a14:imgEffect>
                    <a14:saturation sat="400000"/>
                  </a14:imgEffect>
                  <a14:imgEffect>
                    <a14:brightnessContrast bright="20000" contrast="-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02125" y="121745375"/>
          <a:ext cx="4374024" cy="1651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&#160;\Users\USER\AppData\Local\Microsoft\Windows\Temporary%20Internet%20Files\Content.IE5\GKOLJ07U\IPERC_JADV_ULTIMO%20ENERO%202012%20%20minaaaaaaaaaaaaaaaaaaaaaaaaaaaa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SE DE DATOS"/>
      <sheetName val="S,SO,MA"/>
      <sheetName val="CURSOS CAP"/>
      <sheetName val="EVAL. RIESGO"/>
      <sheetName val="CONSECUENCIAS"/>
      <sheetName val="RIESGOS"/>
      <sheetName val="PELIGRO"/>
      <sheetName val="EJEC. DE LABORES VERTI"/>
      <sheetName val="EJEC. DE LABORES HZ."/>
      <sheetName val="EXPLOT.. DE TAJEOS"/>
      <sheetName val="EJEC. DE RAMPAS"/>
      <sheetName val="EJEC. DE REFUGIOS"/>
      <sheetName val="SERVICIOS"/>
      <sheetName val="ACARREO"/>
      <sheetName val="IPERC CONTINUO"/>
    </sheetNames>
    <sheetDataSet>
      <sheetData sheetId="0"/>
      <sheetData sheetId="1"/>
      <sheetData sheetId="2"/>
      <sheetData sheetId="3"/>
      <sheetData sheetId="4">
        <row r="6">
          <cell r="B6" t="str">
            <v>Afecciones de los músculos, tendones , huesos, articulaciones</v>
          </cell>
        </row>
        <row r="7">
          <cell r="B7" t="str">
            <v>Agotamiento de recursos naturales</v>
          </cell>
        </row>
        <row r="8">
          <cell r="B8" t="str">
            <v>Agresión física</v>
          </cell>
        </row>
        <row r="9">
          <cell r="B9" t="str">
            <v>Agresión psicológica</v>
          </cell>
        </row>
        <row r="10">
          <cell r="B10" t="str">
            <v>Ahogamiento/Hipotermia</v>
          </cell>
        </row>
        <row r="11">
          <cell r="B11" t="str">
            <v>Alteración de la biodiversidad</v>
          </cell>
        </row>
        <row r="12">
          <cell r="B12" t="str">
            <v>Alteración de la calidad del agua</v>
          </cell>
        </row>
        <row r="13">
          <cell r="B13" t="str">
            <v>Alteración de la calidad del agua y del suelo</v>
          </cell>
        </row>
        <row r="14">
          <cell r="B14" t="str">
            <v>Alteración de la calidad del agua, suelo y aire</v>
          </cell>
        </row>
        <row r="15">
          <cell r="B15" t="str">
            <v>Alteración de la calidad del aire</v>
          </cell>
        </row>
        <row r="16">
          <cell r="B16" t="str">
            <v>Alteración de la calidad del aire y agua</v>
          </cell>
        </row>
        <row r="17">
          <cell r="B17" t="str">
            <v>Alteración de la calidad del aire y suelo</v>
          </cell>
        </row>
        <row r="18">
          <cell r="B18" t="str">
            <v>Alteración de la calidad del suelo</v>
          </cell>
        </row>
        <row r="19">
          <cell r="B19" t="str">
            <v>Alteración de la fauna</v>
          </cell>
        </row>
        <row r="20">
          <cell r="B20" t="str">
            <v>Alteración de la flora</v>
          </cell>
        </row>
        <row r="21">
          <cell r="B21" t="str">
            <v>Alteración del clima</v>
          </cell>
        </row>
        <row r="22">
          <cell r="B22" t="str">
            <v>Alteración del paisaje</v>
          </cell>
        </row>
        <row r="23">
          <cell r="B23" t="str">
            <v>Aluvionación</v>
          </cell>
        </row>
        <row r="24">
          <cell r="B24" t="str">
            <v>Amputación</v>
          </cell>
        </row>
        <row r="25">
          <cell r="B25" t="str">
            <v>Aplastamiento</v>
          </cell>
        </row>
        <row r="26">
          <cell r="B26" t="str">
            <v>Asfixia</v>
          </cell>
        </row>
        <row r="27">
          <cell r="B27" t="str">
            <v>Atropello</v>
          </cell>
        </row>
        <row r="28">
          <cell r="B28" t="str">
            <v>Caida de equipo</v>
          </cell>
        </row>
        <row r="29">
          <cell r="B29" t="str">
            <v xml:space="preserve">Colisión </v>
          </cell>
        </row>
        <row r="30">
          <cell r="B30" t="str">
            <v>Compromiso del Sistema Musculoesquelético</v>
          </cell>
        </row>
        <row r="31">
          <cell r="B31" t="str">
            <v>Contaminación</v>
          </cell>
        </row>
        <row r="32">
          <cell r="B32" t="str">
            <v>Contaminación del agua</v>
          </cell>
        </row>
        <row r="33">
          <cell r="B33" t="str">
            <v>Contaminación del aire</v>
          </cell>
        </row>
        <row r="34">
          <cell r="B34" t="str">
            <v>Contaminación del suelo</v>
          </cell>
        </row>
        <row r="35">
          <cell r="B35" t="str">
            <v>Contaminación por ruido</v>
          </cell>
        </row>
        <row r="36">
          <cell r="B36" t="str">
            <v>Contusión</v>
          </cell>
        </row>
        <row r="37">
          <cell r="B37" t="str">
            <v>Cortes</v>
          </cell>
        </row>
        <row r="38">
          <cell r="B38" t="str">
            <v>Daño a equipos</v>
          </cell>
        </row>
        <row r="39">
          <cell r="B39" t="str">
            <v>Daño Moral</v>
          </cell>
        </row>
        <row r="40">
          <cell r="B40" t="str">
            <v>Daños a la Salud</v>
          </cell>
        </row>
        <row r="41">
          <cell r="B41" t="str">
            <v>Daños materiales (equipo , proceso , instalaciones)</v>
          </cell>
        </row>
        <row r="42">
          <cell r="B42" t="str">
            <v>Deficiencia visual</v>
          </cell>
        </row>
        <row r="43">
          <cell r="B43" t="str">
            <v>Derrumbe</v>
          </cell>
        </row>
        <row r="44">
          <cell r="B44" t="str">
            <v>Desorientacion</v>
          </cell>
        </row>
        <row r="45">
          <cell r="B45" t="str">
            <v>Desprestigio</v>
          </cell>
        </row>
        <row r="46">
          <cell r="B46" t="str">
            <v>Electrocución</v>
          </cell>
        </row>
        <row r="47">
          <cell r="B47" t="str">
            <v>Enfermedades</v>
          </cell>
        </row>
        <row r="48">
          <cell r="B48" t="str">
            <v>Enfermedades respiratorias</v>
          </cell>
        </row>
        <row r="49">
          <cell r="B49" t="str">
            <v>Estrés</v>
          </cell>
        </row>
        <row r="50">
          <cell r="B50" t="str">
            <v>Estrés termico</v>
          </cell>
        </row>
        <row r="51">
          <cell r="B51" t="str">
            <v>Excoriaciones</v>
          </cell>
        </row>
        <row r="52">
          <cell r="B52" t="str">
            <v>Explosion</v>
          </cell>
        </row>
        <row r="53">
          <cell r="B53" t="str">
            <v>Fatiga / Cansancio</v>
          </cell>
        </row>
        <row r="54">
          <cell r="B54" t="str">
            <v>Fatiga ocular, cansancio, dolor de cabeza</v>
          </cell>
        </row>
        <row r="55">
          <cell r="B55" t="str">
            <v>Fractura</v>
          </cell>
        </row>
        <row r="56">
          <cell r="B56" t="str">
            <v>Golpe</v>
          </cell>
        </row>
        <row r="57">
          <cell r="B57" t="str">
            <v xml:space="preserve">Golpes / Cortes </v>
          </cell>
        </row>
        <row r="58">
          <cell r="B58" t="str">
            <v>Golpes / Cortes / Atrapamiento</v>
          </cell>
        </row>
        <row r="59">
          <cell r="B59" t="str">
            <v>Golpes / Fracturas, otros</v>
          </cell>
        </row>
        <row r="60">
          <cell r="B60" t="str">
            <v xml:space="preserve">Golpes / Lesiones </v>
          </cell>
        </row>
        <row r="61">
          <cell r="B61" t="str">
            <v>Golpes / Lesiones / Caida de objeto</v>
          </cell>
        </row>
        <row r="62">
          <cell r="B62" t="str">
            <v xml:space="preserve">Heridas </v>
          </cell>
        </row>
        <row r="63">
          <cell r="B63" t="str">
            <v>Hipoacusia</v>
          </cell>
        </row>
        <row r="64">
          <cell r="B64" t="str">
            <v>Huaycos</v>
          </cell>
        </row>
        <row r="65">
          <cell r="B65" t="str">
            <v>Impactos contra estructuras</v>
          </cell>
        </row>
        <row r="66">
          <cell r="B66" t="str">
            <v>Incendio</v>
          </cell>
        </row>
        <row r="67">
          <cell r="B67" t="str">
            <v>Incrustamiento por proyeccion de objetos</v>
          </cell>
        </row>
        <row r="68">
          <cell r="B68" t="str">
            <v>Infecciones</v>
          </cell>
        </row>
        <row r="69">
          <cell r="B69" t="str">
            <v>Intoxicación</v>
          </cell>
        </row>
        <row r="70">
          <cell r="B70" t="str">
            <v>Intoxicaciones por inhalacion</v>
          </cell>
        </row>
        <row r="71">
          <cell r="B71" t="str">
            <v>Inundación</v>
          </cell>
        </row>
        <row r="72">
          <cell r="B72" t="str">
            <v>Irritacion por exposicion a particulas en niveles superiores al limite permitido(efecto cronico)</v>
          </cell>
        </row>
        <row r="73">
          <cell r="B73" t="str">
            <v>Irritacion,alergias en las vias respiratorias</v>
          </cell>
        </row>
        <row r="74">
          <cell r="B74" t="str">
            <v>Lesion por contacto quimico (por via Cutanea, respiratoria,digestiva y ocular)</v>
          </cell>
        </row>
        <row r="75">
          <cell r="B75" t="str">
            <v>Lesiones a las extremidades</v>
          </cell>
        </row>
        <row r="76">
          <cell r="B76" t="str">
            <v>Lesiones a las extremidades superiores</v>
          </cell>
        </row>
        <row r="77">
          <cell r="B77" t="str">
            <v>Lesiones en la cabeza</v>
          </cell>
        </row>
        <row r="78">
          <cell r="B78" t="str">
            <v>Lesiones físicos (contusiones, escoriación, cortes)</v>
          </cell>
        </row>
        <row r="79">
          <cell r="B79" t="str">
            <v>Lesiones producidas por mala postura de trabajo</v>
          </cell>
        </row>
        <row r="80">
          <cell r="B80" t="str">
            <v>Lesiones varias</v>
          </cell>
        </row>
        <row r="81">
          <cell r="B81" t="str">
            <v>Mal de altura</v>
          </cell>
        </row>
        <row r="82">
          <cell r="B82" t="str">
            <v>Mordedura</v>
          </cell>
        </row>
        <row r="83">
          <cell r="B83" t="str">
            <v>Muerte</v>
          </cell>
        </row>
        <row r="84">
          <cell r="B84" t="str">
            <v>Naufragio</v>
          </cell>
        </row>
        <row r="85">
          <cell r="B85" t="str">
            <v>Panico</v>
          </cell>
        </row>
        <row r="86">
          <cell r="B86" t="str">
            <v>Perdida a la propiedad</v>
          </cell>
        </row>
        <row r="87">
          <cell r="B87" t="str">
            <v>Perdida al proceso</v>
          </cell>
        </row>
        <row r="88">
          <cell r="B88" t="str">
            <v>Perdida de Capacidad Física</v>
          </cell>
        </row>
        <row r="89">
          <cell r="B89" t="str">
            <v>Perdida de Capacidad Psicológica</v>
          </cell>
        </row>
        <row r="90">
          <cell r="B90" t="str">
            <v>Perdida de imagen</v>
          </cell>
        </row>
        <row r="91">
          <cell r="B91" t="str">
            <v>Pérdida de la capacidad auditiva</v>
          </cell>
        </row>
        <row r="92">
          <cell r="B92" t="str">
            <v>Pérdida de la capacidad pulmonar</v>
          </cell>
        </row>
        <row r="93">
          <cell r="B93" t="str">
            <v>Pérdida de la capacidad visual</v>
          </cell>
        </row>
        <row r="94">
          <cell r="B94" t="str">
            <v>Perdida de VALOR</v>
          </cell>
        </row>
        <row r="95">
          <cell r="B95" t="str">
            <v>Picadura</v>
          </cell>
        </row>
        <row r="96">
          <cell r="B96" t="str">
            <v>Problema muscular</v>
          </cell>
        </row>
        <row r="97">
          <cell r="B97" t="str">
            <v>Quemadura por radicación solar / Hipotermia</v>
          </cell>
        </row>
        <row r="98">
          <cell r="B98" t="str">
            <v>Quemaduras</v>
          </cell>
        </row>
        <row r="99">
          <cell r="B99" t="str">
            <v>Quemaduras leves</v>
          </cell>
        </row>
        <row r="100">
          <cell r="B100" t="str">
            <v>Radiaciones ionizantes</v>
          </cell>
        </row>
        <row r="101">
          <cell r="B101" t="str">
            <v>Radiaciones no ionizantes</v>
          </cell>
        </row>
        <row r="102">
          <cell r="B102" t="str">
            <v>Rasguños</v>
          </cell>
        </row>
        <row r="103">
          <cell r="B103" t="str">
            <v>Resbalones</v>
          </cell>
        </row>
        <row r="104">
          <cell r="B104" t="str">
            <v>Rotura</v>
          </cell>
        </row>
        <row r="105">
          <cell r="B105" t="str">
            <v>Shock nervioso o convulciones</v>
          </cell>
        </row>
        <row r="106">
          <cell r="B106" t="str">
            <v>Shock termico</v>
          </cell>
        </row>
        <row r="107">
          <cell r="B107" t="str">
            <v>Sobrepastoreo</v>
          </cell>
        </row>
        <row r="108">
          <cell r="B108" t="str">
            <v xml:space="preserve">Sobrepeso,colesterol </v>
          </cell>
        </row>
        <row r="109">
          <cell r="B109" t="str">
            <v>Trastorno de la comodidad de la comunidad</v>
          </cell>
        </row>
        <row r="110">
          <cell r="B110" t="str">
            <v>Variación en la disponibilidad de recursos</v>
          </cell>
        </row>
        <row r="111">
          <cell r="B111" t="str">
            <v>Variación en la existencia de especies</v>
          </cell>
        </row>
        <row r="112">
          <cell r="B112" t="str">
            <v>Volcadura</v>
          </cell>
        </row>
      </sheetData>
      <sheetData sheetId="5">
        <row r="6">
          <cell r="B6" t="str">
            <v>Amago</v>
          </cell>
        </row>
        <row r="7">
          <cell r="B7" t="str">
            <v>Arco Electrico</v>
          </cell>
        </row>
        <row r="8">
          <cell r="B8" t="str">
            <v>Atoro de Shute</v>
          </cell>
        </row>
        <row r="9">
          <cell r="B9" t="str">
            <v>Atrapamiento</v>
          </cell>
        </row>
        <row r="10">
          <cell r="B10" t="str">
            <v>Atrapamiento/Golpe</v>
          </cell>
        </row>
        <row r="11">
          <cell r="B11" t="str">
            <v>Bajo Autoestima</v>
          </cell>
        </row>
        <row r="12">
          <cell r="B12" t="str">
            <v>Caida al mismo nivel</v>
          </cell>
        </row>
        <row r="13">
          <cell r="B13" t="str">
            <v>Caída a distinto nivel</v>
          </cell>
        </row>
        <row r="14">
          <cell r="B14" t="str">
            <v>Caída de Objetos</v>
          </cell>
        </row>
        <row r="15">
          <cell r="B15" t="str">
            <v>Caída de Objetos/estructuras del equipo de izaje</v>
          </cell>
        </row>
        <row r="16">
          <cell r="B16" t="str">
            <v>Caída del personal/colapso de estructuras</v>
          </cell>
        </row>
        <row r="17">
          <cell r="B17" t="str">
            <v>Colapso</v>
          </cell>
        </row>
        <row r="18">
          <cell r="B18" t="str">
            <v>Contacto con el agua</v>
          </cell>
        </row>
        <row r="19">
          <cell r="B19" t="str">
            <v>Contacto con el Medio Ambiente</v>
          </cell>
        </row>
        <row r="20">
          <cell r="B20" t="str">
            <v>Contacto con Energía Caliente / Frio</v>
          </cell>
        </row>
        <row r="21">
          <cell r="B21" t="str">
            <v>Contacto con energia electrica</v>
          </cell>
        </row>
        <row r="22">
          <cell r="B22" t="str">
            <v>Contacto con energia neumatica</v>
          </cell>
        </row>
        <row r="23">
          <cell r="B23" t="str">
            <v>Contacto con gases</v>
          </cell>
        </row>
        <row r="24">
          <cell r="B24" t="str">
            <v>Contacto con herramientas cortantes</v>
          </cell>
        </row>
        <row r="25">
          <cell r="B25" t="str">
            <v>Contacto con herramientas punzo cortantes</v>
          </cell>
        </row>
        <row r="26">
          <cell r="B26" t="str">
            <v>Contacto con material inflamable y/o corrosivo</v>
          </cell>
        </row>
        <row r="27">
          <cell r="B27" t="str">
            <v>Contacto con material Organico</v>
          </cell>
        </row>
        <row r="28">
          <cell r="B28" t="str">
            <v>Contacto con Material Quirurgico</v>
          </cell>
        </row>
        <row r="29">
          <cell r="B29" t="str">
            <v>Contacto con Material Radioactivo</v>
          </cell>
        </row>
        <row r="30">
          <cell r="B30" t="str">
            <v>Contacto con materiales explosivos</v>
          </cell>
        </row>
        <row r="31">
          <cell r="B31" t="str">
            <v>Contacto con Secreciones Corporales</v>
          </cell>
        </row>
        <row r="32">
          <cell r="B32" t="str">
            <v>Contacto con sustancias calientes</v>
          </cell>
        </row>
        <row r="33">
          <cell r="B33" t="str">
            <v>Contacto con Sustancias quimicas</v>
          </cell>
        </row>
        <row r="34">
          <cell r="B34" t="str">
            <v>Contacto con Temperatura Extremas</v>
          </cell>
        </row>
        <row r="35">
          <cell r="B35" t="str">
            <v xml:space="preserve">Corto circuito </v>
          </cell>
        </row>
        <row r="36">
          <cell r="B36" t="str">
            <v xml:space="preserve">Deficiencia </v>
          </cell>
        </row>
        <row r="37">
          <cell r="B37" t="str">
            <v>Deficiencia en carguio</v>
          </cell>
        </row>
        <row r="38">
          <cell r="B38" t="str">
            <v>Derrame de sustancias</v>
          </cell>
        </row>
        <row r="39">
          <cell r="B39" t="str">
            <v>Derrumbe</v>
          </cell>
        </row>
        <row r="40">
          <cell r="B40" t="str">
            <v>Desbordes / Huaycos</v>
          </cell>
        </row>
        <row r="41">
          <cell r="B41" t="str">
            <v>Descarga Electrica</v>
          </cell>
        </row>
        <row r="42">
          <cell r="B42" t="str">
            <v>Desconcentracion en el trabajo</v>
          </cell>
        </row>
        <row r="43">
          <cell r="B43" t="str">
            <v>Desgaste</v>
          </cell>
        </row>
        <row r="44">
          <cell r="B44" t="str">
            <v>Deslizamiento</v>
          </cell>
        </row>
        <row r="45">
          <cell r="B45" t="str">
            <v>Deslumbramiento</v>
          </cell>
        </row>
        <row r="46">
          <cell r="B46" t="str">
            <v>Desmoronamiento</v>
          </cell>
        </row>
        <row r="47">
          <cell r="B47" t="str">
            <v>Desmotivacion</v>
          </cell>
        </row>
        <row r="48">
          <cell r="B48" t="str">
            <v>Desperfecto Mecánico</v>
          </cell>
        </row>
        <row r="49">
          <cell r="B49" t="str">
            <v>Despiste, atropello</v>
          </cell>
        </row>
        <row r="50">
          <cell r="B50" t="str">
            <v>Desprendimiento de Rocas</v>
          </cell>
        </row>
        <row r="51">
          <cell r="B51" t="str">
            <v>Dilatacion</v>
          </cell>
        </row>
        <row r="52">
          <cell r="B52" t="str">
            <v>Emision de gases</v>
          </cell>
        </row>
        <row r="53">
          <cell r="B53" t="str">
            <v>Ergonomico por ambiente de trabajo (humedad, ventilacion, velocidad del viento)</v>
          </cell>
        </row>
        <row r="54">
          <cell r="B54" t="str">
            <v>Ergonomico por condiciones de iluminación</v>
          </cell>
        </row>
        <row r="55">
          <cell r="B55" t="str">
            <v>Ergonomico por jornadas de trabajo prolongadas</v>
          </cell>
        </row>
        <row r="56">
          <cell r="B56" t="str">
            <v>Ergonomico por movimiento repetitivo</v>
          </cell>
        </row>
        <row r="57">
          <cell r="B57" t="str">
            <v>Ergonomico por otras situaciones de estrés fisico</v>
          </cell>
        </row>
        <row r="58">
          <cell r="B58" t="str">
            <v>Ergonomico por otras situaciones de estrés psicologico</v>
          </cell>
        </row>
        <row r="59">
          <cell r="B59" t="str">
            <v>Ergonomico por posturas de trabajo</v>
          </cell>
        </row>
        <row r="60">
          <cell r="B60" t="str">
            <v>Ergonomico por sobreesfuerzo</v>
          </cell>
        </row>
        <row r="61">
          <cell r="B61" t="str">
            <v>Exposicion a Agentes Patógenos</v>
          </cell>
        </row>
        <row r="62">
          <cell r="B62" t="str">
            <v>Exposición a niveles superiores al límite permitido</v>
          </cell>
        </row>
        <row r="63">
          <cell r="B63" t="str">
            <v>Exposicion a presiones anormales</v>
          </cell>
        </row>
        <row r="64">
          <cell r="B64" t="str">
            <v>Exposicion a radiacion no ionizante</v>
          </cell>
        </row>
        <row r="65">
          <cell r="B65" t="str">
            <v>Exposicion a ruidos</v>
          </cell>
        </row>
        <row r="66">
          <cell r="B66" t="str">
            <v>Exposicion a vibraciones</v>
          </cell>
        </row>
        <row r="67">
          <cell r="B67" t="str">
            <v>Exposición a informacion inadecuada</v>
          </cell>
        </row>
        <row r="68">
          <cell r="B68" t="str">
            <v>Exposición a movimientos restringidos</v>
          </cell>
        </row>
        <row r="69">
          <cell r="B69" t="str">
            <v>Falla</v>
          </cell>
        </row>
        <row r="70">
          <cell r="B70" t="str">
            <v>Fuga de gases al ambiente</v>
          </cell>
        </row>
        <row r="71">
          <cell r="B71" t="str">
            <v>Golpeado contra  el vehiculo o maquinaria</v>
          </cell>
        </row>
        <row r="72">
          <cell r="B72" t="str">
            <v>Golpeado por ( impactado por objeto)</v>
          </cell>
        </row>
        <row r="73">
          <cell r="B73" t="str">
            <v>Golpeado por (estructuras)</v>
          </cell>
        </row>
        <row r="74">
          <cell r="B74" t="str">
            <v>Golpeado por (particulas)</v>
          </cell>
        </row>
        <row r="75">
          <cell r="B75" t="str">
            <v>Golpeado por el vehiculo o maquinaria</v>
          </cell>
        </row>
        <row r="76">
          <cell r="B76" t="str">
            <v>Hundimiento de Equipos</v>
          </cell>
        </row>
        <row r="77">
          <cell r="B77" t="str">
            <v>Ingesta de alimentos contaminados</v>
          </cell>
        </row>
        <row r="78">
          <cell r="B78" t="str">
            <v>Ingesta de sustancias dañinas</v>
          </cell>
        </row>
        <row r="79">
          <cell r="B79" t="str">
            <v>Inhalacion de Material particulado</v>
          </cell>
        </row>
        <row r="80">
          <cell r="B80" t="str">
            <v>Inhalacion de Sustancias irritantes / corrosivas</v>
          </cell>
        </row>
        <row r="81">
          <cell r="B81" t="str">
            <v>Inhalacion de sustancias toxicas</v>
          </cell>
        </row>
        <row r="82">
          <cell r="B82" t="str">
            <v>Interferencia</v>
          </cell>
        </row>
        <row r="83">
          <cell r="B83" t="str">
            <v>Picadura, mordedura por insectos y animales</v>
          </cell>
        </row>
        <row r="84">
          <cell r="B84" t="str">
            <v>Pisar en falso</v>
          </cell>
        </row>
        <row r="85">
          <cell r="B85" t="str">
            <v>Proyeccion de salpicaduras</v>
          </cell>
        </row>
        <row r="86">
          <cell r="B86" t="str">
            <v>Sobre Carga</v>
          </cell>
        </row>
        <row r="87">
          <cell r="B87" t="str">
            <v>Sobre esfuerzo</v>
          </cell>
        </row>
        <row r="88">
          <cell r="B88" t="str">
            <v>Sobre tensión</v>
          </cell>
        </row>
        <row r="89">
          <cell r="B89" t="str">
            <v>Soplado de Mineral / Desmonte</v>
          </cell>
        </row>
        <row r="90">
          <cell r="B90" t="str">
            <v>Succion de Mineral</v>
          </cell>
        </row>
      </sheetData>
      <sheetData sheetId="6">
        <row r="6">
          <cell r="B6" t="str">
            <v>Mecánico</v>
          </cell>
        </row>
        <row r="7">
          <cell r="B7" t="str">
            <v>Altura inadecuada sobre la cabeza</v>
          </cell>
        </row>
        <row r="8">
          <cell r="B8" t="str">
            <v>Aplicación de elemento de sostenimiento (cimbras, pernos,split set, malla, jackpot,</v>
          </cell>
        </row>
        <row r="9">
          <cell r="B9" t="str">
            <v>jack pat, hydrabolt, cuadros de madera, etc.)</v>
          </cell>
        </row>
        <row r="10">
          <cell r="B10" t="str">
            <v>Estructura metalicas (Tks,Andamios,escaleras, plataformas y otros)</v>
          </cell>
        </row>
        <row r="11">
          <cell r="B11" t="str">
            <v>Estructura y/o porticos de concreto</v>
          </cell>
        </row>
        <row r="12">
          <cell r="B12" t="str">
            <v>Estructuras de madera</v>
          </cell>
        </row>
        <row r="13">
          <cell r="B13" t="str">
            <v>Campaneo o carga suspendida.</v>
          </cell>
        </row>
        <row r="14">
          <cell r="B14" t="str">
            <v>Elementos apilados Inadecuadamente (</v>
          </cell>
        </row>
        <row r="15">
          <cell r="B15" t="str">
            <v>Embalse ( poza de regulacion, lodos, represas, reservorios cancha de relaves)</v>
          </cell>
        </row>
        <row r="16">
          <cell r="B16" t="str">
            <v>Equipos Neumaticos</v>
          </cell>
        </row>
        <row r="17">
          <cell r="B17" t="str">
            <v>Escaleras y Andamios</v>
          </cell>
        </row>
        <row r="18">
          <cell r="B18" t="str">
            <v>Espacio Confinado</v>
          </cell>
        </row>
        <row r="19">
          <cell r="B19" t="str">
            <v>Carro minero con sobrecarga</v>
          </cell>
        </row>
        <row r="20">
          <cell r="B20" t="str">
            <v>Volquete con sobrecarga</v>
          </cell>
        </row>
        <row r="21">
          <cell r="B21" t="str">
            <v>Fallas mecanicas en equipo pesado (scoop, cargador frontal, retroexcavadora)</v>
          </cell>
        </row>
        <row r="22">
          <cell r="B22" t="str">
            <v>Fallas mecanicas en vehiculos (camionetas, camion, volquetes, semi trailers)</v>
          </cell>
        </row>
        <row r="23">
          <cell r="B23" t="str">
            <v>Fallas mecanicas en equipo de mina (locomotoras, pala neumatica,winche electricos</v>
          </cell>
        </row>
        <row r="24">
          <cell r="B24" t="str">
            <v xml:space="preserve"> ventiladores, maquina perforadora)</v>
          </cell>
        </row>
        <row r="25">
          <cell r="B25" t="str">
            <v>Falta de orden y limpieza</v>
          </cell>
        </row>
        <row r="26">
          <cell r="B26" t="str">
            <v>Falta de señalización y/o señalizacion inadecuada.</v>
          </cell>
        </row>
        <row r="27">
          <cell r="B27" t="str">
            <v>Herramienta manuales y/o punzo cortantes</v>
          </cell>
        </row>
        <row r="28">
          <cell r="B28" t="str">
            <v>Herramientas electricas y/o mecanicas</v>
          </cell>
        </row>
        <row r="29">
          <cell r="B29" t="str">
            <v>Herramientas en altura</v>
          </cell>
        </row>
        <row r="30">
          <cell r="B30" t="str">
            <v>Herramientas inadecuadas y/o echizas</v>
          </cell>
        </row>
        <row r="31">
          <cell r="B31" t="str">
            <v>Herramientas o maquinarias sin guarda</v>
          </cell>
        </row>
        <row r="32">
          <cell r="B32" t="str">
            <v>Bloqueo y rotulado imadecuado</v>
          </cell>
        </row>
        <row r="33">
          <cell r="B33" t="str">
            <v>Izaje de motores, winches, puntales, etc.</v>
          </cell>
        </row>
        <row r="34">
          <cell r="B34" t="str">
            <v>Maquinaria / objetos en movimiento (scopps, palas, neumáticas, locomotoras, volquetes,trailer)</v>
          </cell>
        </row>
        <row r="35">
          <cell r="B35" t="str">
            <v>Obstaculos en el área de trabajo</v>
          </cell>
        </row>
        <row r="36">
          <cell r="B36" t="str">
            <v>Objetos / liquidos en el suelo imflamables.</v>
          </cell>
        </row>
        <row r="37">
          <cell r="B37" t="str">
            <v>Objetos / liquidos en el suelo, corrosivos.</v>
          </cell>
        </row>
        <row r="38">
          <cell r="B38" t="str">
            <v>Objetos en movimiento (equipos, aparejos, cadenas para izar, etc)</v>
          </cell>
        </row>
        <row r="39">
          <cell r="B39" t="str">
            <v>Partes en Movimiento (poleas, ejes, manivelas, etc)</v>
          </cell>
        </row>
        <row r="40">
          <cell r="B40" t="str">
            <v>Pisos resbaladizos y disparejos</v>
          </cell>
        </row>
        <row r="41">
          <cell r="B41" t="str">
            <v>Proyección de objetos</v>
          </cell>
        </row>
        <row r="42">
          <cell r="B42" t="str">
            <v>Proyección de particulas por desprendimiento de fragmentos</v>
          </cell>
        </row>
        <row r="43">
          <cell r="B43" t="str">
            <v>Roca suelta</v>
          </cell>
        </row>
        <row r="44">
          <cell r="B44" t="str">
            <v>Sistemas presurizados</v>
          </cell>
        </row>
        <row r="45">
          <cell r="B45" t="str">
            <v>Talud Inestable</v>
          </cell>
        </row>
        <row r="46">
          <cell r="B46" t="str">
            <v>Tubería mal instalada</v>
          </cell>
        </row>
        <row r="47">
          <cell r="B47" t="str">
            <v>Vias en mal estado linea de cauville</v>
          </cell>
        </row>
        <row r="48">
          <cell r="B48" t="str">
            <v>Vias en mal estado trochas</v>
          </cell>
        </row>
        <row r="49">
          <cell r="B49" t="str">
            <v>Vias en mal estado peatonales</v>
          </cell>
        </row>
        <row r="50">
          <cell r="B50" t="str">
            <v>zanjas y excavaciones inestables</v>
          </cell>
        </row>
        <row r="51">
          <cell r="B51" t="str">
            <v>Zonas de trabajo a mas de 3000 m.s.n.m.</v>
          </cell>
        </row>
        <row r="52">
          <cell r="B52" t="str">
            <v>Depositos ( Metalicos, Plastico)</v>
          </cell>
        </row>
        <row r="53">
          <cell r="B53" t="str">
            <v>Geosinteticos( geomebrana, geomalla, gsl y otros)</v>
          </cell>
        </row>
        <row r="54">
          <cell r="B54" t="str">
            <v>Materiales( Clavos, Maderas y otros)</v>
          </cell>
        </row>
        <row r="55">
          <cell r="B55" t="str">
            <v>Especie Forestal(Quinual, Eucalipto,Pino y otros)</v>
          </cell>
        </row>
        <row r="56">
          <cell r="B56" t="str">
            <v>Especie Arbustiva(Ortiga y otros)</v>
          </cell>
        </row>
        <row r="57">
          <cell r="B57" t="str">
            <v>Equipo Estacion Total</v>
          </cell>
        </row>
        <row r="58">
          <cell r="B58" t="str">
            <v>Pozas de concreto</v>
          </cell>
        </row>
        <row r="64">
          <cell r="B64" t="str">
            <v>Eléctrico</v>
          </cell>
        </row>
        <row r="65">
          <cell r="B65" t="str">
            <v>Energia eléctrico directo</v>
          </cell>
        </row>
        <row r="66">
          <cell r="B66" t="str">
            <v>Energia eléctrico indirecto</v>
          </cell>
        </row>
        <row r="67">
          <cell r="B67" t="str">
            <v>Fallas electricas de equipos</v>
          </cell>
        </row>
        <row r="68">
          <cell r="B68" t="str">
            <v>Falso contacto electrico</v>
          </cell>
        </row>
        <row r="69">
          <cell r="B69" t="str">
            <v>Bloqueo inadecuado</v>
          </cell>
        </row>
        <row r="70">
          <cell r="B70" t="str">
            <v>Invertir fases</v>
          </cell>
        </row>
        <row r="71">
          <cell r="B71" t="str">
            <v>Uso de herramientas electricas inadecuados</v>
          </cell>
        </row>
        <row r="72">
          <cell r="B72" t="str">
            <v>Uso inadecuado de EPPs electricos</v>
          </cell>
        </row>
        <row r="73">
          <cell r="B73" t="str">
            <v>Shock Termico</v>
          </cell>
        </row>
        <row r="78">
          <cell r="B78" t="str">
            <v xml:space="preserve">Fuego y Explosión </v>
          </cell>
        </row>
        <row r="79">
          <cell r="B79" t="str">
            <v>Gases inflamables</v>
          </cell>
        </row>
        <row r="80">
          <cell r="B80" t="str">
            <v>Combinación de agentes inflamables</v>
          </cell>
        </row>
        <row r="81">
          <cell r="B81" t="str">
            <v>Fluidos o sustancias calientes</v>
          </cell>
        </row>
        <row r="82">
          <cell r="B82" t="str">
            <v>Sólidos inflamables</v>
          </cell>
        </row>
        <row r="84">
          <cell r="B84" t="str">
            <v>Sustancias Químicas</v>
          </cell>
        </row>
        <row r="85">
          <cell r="B85" t="str">
            <v>Accesorios de voladura / explosivos (Transporte manipulación y almacenamiento)</v>
          </cell>
        </row>
        <row r="86">
          <cell r="B86" t="str">
            <v>Almacenamiento de grasas y lubricantes</v>
          </cell>
        </row>
        <row r="87">
          <cell r="B87" t="str">
            <v>Aguas acidas de mina</v>
          </cell>
        </row>
        <row r="88">
          <cell r="B88" t="str">
            <v>Polvo del almacenamiento de concentrados</v>
          </cell>
        </row>
        <row r="89">
          <cell r="B89" t="str">
            <v>Almacenamiento de pinturas</v>
          </cell>
        </row>
        <row r="90">
          <cell r="B90" t="str">
            <v>Uso y manipuleo de material inflamable</v>
          </cell>
        </row>
        <row r="91">
          <cell r="B91" t="str">
            <v>Relave</v>
          </cell>
        </row>
        <row r="92">
          <cell r="B92" t="str">
            <v>Materiales y quimicos peligrosos</v>
          </cell>
        </row>
        <row r="93">
          <cell r="B93" t="str">
            <v>Baterías almacenadas sobre niveles superiores de anaqueles</v>
          </cell>
        </row>
        <row r="94">
          <cell r="B94" t="str">
            <v>Gases Tóxicos de Mina (H2S, CO, Nox, CO2)</v>
          </cell>
        </row>
        <row r="95">
          <cell r="B95" t="str">
            <v>Fibras en suspensión</v>
          </cell>
        </row>
        <row r="96">
          <cell r="B96" t="str">
            <v>Fuga de liquidos - gases inflamables y explosivos</v>
          </cell>
        </row>
        <row r="97">
          <cell r="B97" t="str">
            <v>Gases comprimidos (Oxigeno, Acetileno, Gas Propano)</v>
          </cell>
        </row>
        <row r="98">
          <cell r="B98" t="str">
            <v>Gases de combustion de maquinas</v>
          </cell>
        </row>
        <row r="99">
          <cell r="B99" t="str">
            <v>Polvo</v>
          </cell>
        </row>
        <row r="100">
          <cell r="B100" t="str">
            <v>Humos de soldadura / corte</v>
          </cell>
        </row>
        <row r="101">
          <cell r="B101" t="str">
            <v>Sustancias corrosivas / irritantes o alergisantes</v>
          </cell>
        </row>
        <row r="102">
          <cell r="B102" t="str">
            <v>Sustancias Narcotisantes</v>
          </cell>
        </row>
        <row r="103">
          <cell r="B103" t="str">
            <v>Sustancias que pueden causar daño si se ingieren</v>
          </cell>
        </row>
        <row r="104">
          <cell r="B104" t="str">
            <v>Sustancias que pueden causar lesiones por contacto o absorción por la piel</v>
          </cell>
        </row>
        <row r="105">
          <cell r="B105" t="str">
            <v>Sustancias que pueden dañar los ojos</v>
          </cell>
        </row>
        <row r="106">
          <cell r="B106" t="str">
            <v>Sustancias que pueden ser inhaladas (gases, polvos, vapores, etc)</v>
          </cell>
        </row>
        <row r="107">
          <cell r="B107" t="str">
            <v>Tiner</v>
          </cell>
        </row>
        <row r="108">
          <cell r="B108" t="str">
            <v>Spray y aerosoles</v>
          </cell>
        </row>
        <row r="109">
          <cell r="B109" t="str">
            <v>Tiros cortados</v>
          </cell>
        </row>
        <row r="110">
          <cell r="B110" t="str">
            <v>Tiros no iniciados</v>
          </cell>
        </row>
        <row r="111">
          <cell r="B111" t="str">
            <v>Cal viva</v>
          </cell>
        </row>
        <row r="112">
          <cell r="B112" t="str">
            <v>Cal apagada</v>
          </cell>
        </row>
        <row r="113">
          <cell r="B113" t="str">
            <v>Polimero</v>
          </cell>
        </row>
        <row r="114">
          <cell r="B114" t="str">
            <v>Coagulante</v>
          </cell>
        </row>
        <row r="115">
          <cell r="B115" t="str">
            <v>Lodos</v>
          </cell>
        </row>
        <row r="116">
          <cell r="B116" t="str">
            <v>Lechada de cal</v>
          </cell>
        </row>
        <row r="117">
          <cell r="B117" t="str">
            <v>Piso con Polimero</v>
          </cell>
        </row>
        <row r="118">
          <cell r="B118" t="str">
            <v>Fertilizante Organico</v>
          </cell>
        </row>
        <row r="119">
          <cell r="B119" t="str">
            <v>Agua (manantial, riachuelo y otros)</v>
          </cell>
        </row>
        <row r="120">
          <cell r="B120" t="str">
            <v>Fertilizante Quimico</v>
          </cell>
        </row>
        <row r="121">
          <cell r="B121" t="str">
            <v>Cemento</v>
          </cell>
        </row>
        <row r="122">
          <cell r="B122" t="str">
            <v>Tierra</v>
          </cell>
        </row>
        <row r="123">
          <cell r="B123" t="str">
            <v>Agregado(arena, piedra Chancada)</v>
          </cell>
        </row>
        <row r="124">
          <cell r="B124" t="str">
            <v>Ambiente Contaminado con polvo</v>
          </cell>
        </row>
        <row r="125">
          <cell r="B125" t="str">
            <v>Tacos de Arcilla</v>
          </cell>
        </row>
        <row r="127">
          <cell r="B127" t="str">
            <v>Físicos</v>
          </cell>
        </row>
        <row r="128">
          <cell r="B128" t="str">
            <v>Altas presiones</v>
          </cell>
        </row>
        <row r="129">
          <cell r="B129" t="str">
            <v>Altas temperaturas</v>
          </cell>
        </row>
        <row r="130">
          <cell r="B130" t="str">
            <v>Ambiente de trabajo</v>
          </cell>
        </row>
        <row r="131">
          <cell r="B131" t="str">
            <v>Ambientes con altas o muy bajas temperaturas (estrés térmico)</v>
          </cell>
        </row>
        <row r="132">
          <cell r="B132" t="str">
            <v>Ambiente Contaminado con ruido</v>
          </cell>
        </row>
        <row r="133">
          <cell r="B133" t="str">
            <v>Espacios abiertos</v>
          </cell>
        </row>
        <row r="134">
          <cell r="B134" t="str">
            <v>Cambios bruscos de temperatura</v>
          </cell>
        </row>
        <row r="135">
          <cell r="B135" t="str">
            <v>Campos electromagnéticos</v>
          </cell>
        </row>
        <row r="136">
          <cell r="B136" t="str">
            <v>Cable deteriorados</v>
          </cell>
        </row>
        <row r="137">
          <cell r="B137" t="str">
            <v>Espacio confinado</v>
          </cell>
        </row>
        <row r="138">
          <cell r="B138" t="str">
            <v>Fluídos o sustancias calientes</v>
          </cell>
        </row>
        <row r="139">
          <cell r="B139" t="str">
            <v>Fuente de calor o frio</v>
          </cell>
        </row>
        <row r="140">
          <cell r="B140" t="str">
            <v>Fuentes Radioactivas Ionizantes</v>
          </cell>
        </row>
        <row r="141">
          <cell r="B141" t="str">
            <v>Frío</v>
          </cell>
        </row>
        <row r="142">
          <cell r="B142" t="str">
            <v xml:space="preserve">Iluminación deficiente </v>
          </cell>
        </row>
        <row r="143">
          <cell r="B143" t="str">
            <v>Iluminación excesiva</v>
          </cell>
        </row>
        <row r="144">
          <cell r="B144" t="str">
            <v>Inestabilidad del deposito  de relaves</v>
          </cell>
        </row>
        <row r="145">
          <cell r="B145" t="str">
            <v>Vapor / Niebla</v>
          </cell>
        </row>
        <row r="146">
          <cell r="B146" t="str">
            <v>Radiación No Ionizantes (pantalla PC, soldadura, celulares, otros)</v>
          </cell>
        </row>
        <row r="147">
          <cell r="B147" t="str">
            <v>Radiación UV / IR</v>
          </cell>
        </row>
        <row r="148">
          <cell r="B148" t="str">
            <v>Ruido debido a máquinas o equipos en niveles superiores a los permitidos</v>
          </cell>
        </row>
        <row r="149">
          <cell r="B149" t="str">
            <v>Vehículos mal estacionados</v>
          </cell>
        </row>
        <row r="150">
          <cell r="B150" t="str">
            <v>Vibración debido a máquinas o equipos</v>
          </cell>
        </row>
        <row r="151">
          <cell r="B151" t="str">
            <v>Vibración debido a trabajos con herramientas de golpe</v>
          </cell>
        </row>
        <row r="152">
          <cell r="B152" t="str">
            <v>Suelo</v>
          </cell>
        </row>
        <row r="153">
          <cell r="B153" t="str">
            <v>Altura</v>
          </cell>
        </row>
        <row r="154">
          <cell r="B154" t="str">
            <v>Humedad</v>
          </cell>
        </row>
        <row r="155">
          <cell r="B155" t="str">
            <v>Interperie</v>
          </cell>
        </row>
        <row r="156">
          <cell r="B156" t="str">
            <v>Presion</v>
          </cell>
        </row>
        <row r="157">
          <cell r="B157" t="str">
            <v>Stress</v>
          </cell>
        </row>
        <row r="158">
          <cell r="B158" t="str">
            <v>Penumbra</v>
          </cell>
        </row>
        <row r="159">
          <cell r="B159" t="str">
            <v>Visualizacion defectuosa</v>
          </cell>
        </row>
        <row r="160">
          <cell r="B160" t="str">
            <v>Atacadores</v>
          </cell>
        </row>
        <row r="161">
          <cell r="B161" t="str">
            <v>Guiadores</v>
          </cell>
        </row>
        <row r="165">
          <cell r="B165" t="str">
            <v>Biológicos</v>
          </cell>
        </row>
        <row r="166">
          <cell r="B166" t="str">
            <v>Bacterias / Hongos / Virus</v>
          </cell>
        </row>
        <row r="167">
          <cell r="B167" t="str">
            <v>Material quirúrgico</v>
          </cell>
        </row>
        <row r="168">
          <cell r="B168" t="str">
            <v>Secreciones corporales</v>
          </cell>
        </row>
        <row r="169">
          <cell r="B169" t="str">
            <v>Agentes patógenos en aire, suelo o agua</v>
          </cell>
        </row>
        <row r="170">
          <cell r="B170" t="str">
            <v>Desechos y/o fibras en suspensión</v>
          </cell>
        </row>
        <row r="171">
          <cell r="B171" t="str">
            <v>Plantas o vegetación</v>
          </cell>
        </row>
        <row r="172">
          <cell r="B172" t="str">
            <v>Residuos y desperdicios</v>
          </cell>
        </row>
        <row r="173">
          <cell r="B173" t="str">
            <v>Olores desagradables</v>
          </cell>
        </row>
        <row r="174">
          <cell r="B174" t="str">
            <v>Presencia de animales, insectos y arácnidos agresores</v>
          </cell>
        </row>
        <row r="175">
          <cell r="B175" t="str">
            <v>Presencia de vectores( parásitos,roedores)</v>
          </cell>
        </row>
        <row r="176">
          <cell r="B176" t="str">
            <v>Semillas (Rey gras y otros)</v>
          </cell>
        </row>
        <row r="177">
          <cell r="B177" t="str">
            <v>Alimento de trucha</v>
          </cell>
        </row>
        <row r="178">
          <cell r="B178" t="str">
            <v>Presencia de Truchas</v>
          </cell>
        </row>
        <row r="179">
          <cell r="B179" t="str">
            <v>Ganado(camelidos, Vacunos,Ovenjas y otros)</v>
          </cell>
        </row>
        <row r="180">
          <cell r="B180" t="str">
            <v>Red (malla)</v>
          </cell>
        </row>
        <row r="181">
          <cell r="B181" t="str">
            <v>Presencia de Alevines</v>
          </cell>
        </row>
        <row r="184">
          <cell r="B184" t="str">
            <v xml:space="preserve">Ergonómicos </v>
          </cell>
        </row>
        <row r="185">
          <cell r="B185" t="str">
            <v>Barandas, escaleras, etc, inadecuadas</v>
          </cell>
        </row>
        <row r="186">
          <cell r="B186" t="str">
            <v>Carga o movimiento de materiales o equipos</v>
          </cell>
        </row>
        <row r="187">
          <cell r="B187" t="str">
            <v xml:space="preserve">Carga postural estática </v>
          </cell>
        </row>
        <row r="188">
          <cell r="B188" t="str">
            <v>Diseño del puesto de trabajo</v>
          </cell>
        </row>
        <row r="189">
          <cell r="B189" t="str">
            <v>Esfuerzos por el uso de herramientas</v>
          </cell>
        </row>
        <row r="190">
          <cell r="B190" t="str">
            <v>Esfuerzos por empujar o tirar objetos</v>
          </cell>
        </row>
        <row r="191">
          <cell r="B191" t="str">
            <v>Espacios reducidos de trabajo</v>
          </cell>
        </row>
        <row r="192">
          <cell r="B192" t="str">
            <v>Mobiliario no adecuado</v>
          </cell>
        </row>
        <row r="193">
          <cell r="B193" t="str">
            <v>Movimientos bruscos</v>
          </cell>
        </row>
        <row r="194">
          <cell r="B194" t="str">
            <v>Movimientos repetitivos</v>
          </cell>
        </row>
        <row r="195">
          <cell r="B195" t="str">
            <v>Peligros asociados a levantar/ manejar objetos manualmente</v>
          </cell>
        </row>
        <row r="196">
          <cell r="B196" t="str">
            <v>Posturas inadecuadas</v>
          </cell>
        </row>
        <row r="197">
          <cell r="B197" t="str">
            <v>Trabajo sedentario continuo</v>
          </cell>
        </row>
        <row r="198">
          <cell r="B198" t="str">
            <v>Uso de teclado, pantalla de PC, laptop, mouse del computador</v>
          </cell>
        </row>
        <row r="200">
          <cell r="B200" t="str">
            <v>Psicosociales</v>
          </cell>
        </row>
        <row r="201">
          <cell r="B201" t="str">
            <v>Estrés a nivel individual</v>
          </cell>
        </row>
        <row r="202">
          <cell r="B202" t="str">
            <v>Estrés a nivel organizacional</v>
          </cell>
        </row>
        <row r="203">
          <cell r="B203" t="str">
            <v>Horas de trabajo prolongadas/excesivas</v>
          </cell>
        </row>
        <row r="204">
          <cell r="B204" t="str">
            <v>Hostilidad/Hostigamiento</v>
          </cell>
        </row>
        <row r="205">
          <cell r="B205" t="str">
            <v>Monotonía/ repetitividad de la tarea.</v>
          </cell>
        </row>
        <row r="206">
          <cell r="B206" t="str">
            <v>Personas/Conductas Inadecuadas</v>
          </cell>
        </row>
        <row r="207">
          <cell r="B207" t="str">
            <v>Repetitividad, monotonía, horas extras</v>
          </cell>
        </row>
        <row r="208">
          <cell r="B208" t="str">
            <v>Sobrecarga de Trabajo</v>
          </cell>
        </row>
        <row r="209">
          <cell r="B209" t="str">
            <v>Turno de trabajo inadecuado</v>
          </cell>
        </row>
        <row r="210">
          <cell r="B210" t="str">
            <v>Uso de Alcohol/Drogas</v>
          </cell>
        </row>
        <row r="211">
          <cell r="B211" t="str">
            <v xml:space="preserve">Victimas rescatadas </v>
          </cell>
        </row>
        <row r="212">
          <cell r="B212" t="str">
            <v>Violencia Personal</v>
          </cell>
        </row>
        <row r="214">
          <cell r="B214" t="str">
            <v>Fenómenos naturales</v>
          </cell>
        </row>
        <row r="215">
          <cell r="B215" t="str">
            <v>Granizada</v>
          </cell>
        </row>
        <row r="216">
          <cell r="B216" t="str">
            <v>Inundaciones</v>
          </cell>
        </row>
        <row r="217">
          <cell r="B217" t="str">
            <v>Lluvia intensa</v>
          </cell>
        </row>
        <row r="218">
          <cell r="B218" t="str">
            <v>Neblinas</v>
          </cell>
        </row>
        <row r="219">
          <cell r="B219" t="str">
            <v>Rayos / Relampagos</v>
          </cell>
        </row>
        <row r="220">
          <cell r="B220" t="str">
            <v>Sismos</v>
          </cell>
        </row>
        <row r="221">
          <cell r="B221" t="str">
            <v>Terremotos, maremotos, tsunamis</v>
          </cell>
        </row>
        <row r="222">
          <cell r="B222" t="str">
            <v>Tormenta Eléctrica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29"/>
  <sheetViews>
    <sheetView showGridLines="0" workbookViewId="0">
      <selection activeCell="F5" sqref="F5"/>
    </sheetView>
  </sheetViews>
  <sheetFormatPr baseColWidth="10" defaultColWidth="9.1796875" defaultRowHeight="14.5" x14ac:dyDescent="0.35"/>
  <sheetData>
    <row r="1" spans="2:8" ht="20" x14ac:dyDescent="0.35">
      <c r="B1" s="97" t="s">
        <v>68</v>
      </c>
      <c r="C1" s="97"/>
      <c r="D1" s="97"/>
      <c r="F1" s="97" t="s">
        <v>72</v>
      </c>
      <c r="G1" s="97"/>
      <c r="H1" s="97"/>
    </row>
    <row r="2" spans="2:8" x14ac:dyDescent="0.35">
      <c r="B2" s="8" t="s">
        <v>69</v>
      </c>
      <c r="C2" s="8" t="s">
        <v>2</v>
      </c>
      <c r="D2" s="9" t="s">
        <v>70</v>
      </c>
    </row>
    <row r="3" spans="2:8" x14ac:dyDescent="0.35">
      <c r="B3" s="10" t="s">
        <v>61</v>
      </c>
      <c r="C3" s="10">
        <v>1</v>
      </c>
      <c r="D3" s="11">
        <v>1</v>
      </c>
    </row>
    <row r="4" spans="2:8" x14ac:dyDescent="0.35">
      <c r="B4" s="10" t="s">
        <v>62</v>
      </c>
      <c r="C4" s="10">
        <v>1</v>
      </c>
      <c r="D4" s="11">
        <v>2</v>
      </c>
    </row>
    <row r="5" spans="2:8" x14ac:dyDescent="0.35">
      <c r="B5" s="10" t="s">
        <v>61</v>
      </c>
      <c r="C5" s="10">
        <v>2</v>
      </c>
      <c r="D5" s="11">
        <v>3</v>
      </c>
    </row>
    <row r="6" spans="2:8" x14ac:dyDescent="0.35">
      <c r="B6" s="10" t="s">
        <v>63</v>
      </c>
      <c r="C6" s="10">
        <v>1</v>
      </c>
      <c r="D6" s="11">
        <v>4</v>
      </c>
    </row>
    <row r="7" spans="2:8" x14ac:dyDescent="0.35">
      <c r="B7" s="10" t="s">
        <v>62</v>
      </c>
      <c r="C7" s="10">
        <v>2</v>
      </c>
      <c r="D7" s="11">
        <v>5</v>
      </c>
    </row>
    <row r="8" spans="2:8" x14ac:dyDescent="0.35">
      <c r="B8" s="10" t="s">
        <v>61</v>
      </c>
      <c r="C8" s="10">
        <v>3</v>
      </c>
      <c r="D8" s="11">
        <v>6</v>
      </c>
    </row>
    <row r="9" spans="2:8" x14ac:dyDescent="0.35">
      <c r="B9" s="10" t="s">
        <v>64</v>
      </c>
      <c r="C9" s="10">
        <v>1</v>
      </c>
      <c r="D9" s="11">
        <v>7</v>
      </c>
    </row>
    <row r="10" spans="2:8" x14ac:dyDescent="0.35">
      <c r="B10" s="10" t="s">
        <v>63</v>
      </c>
      <c r="C10" s="10">
        <v>2</v>
      </c>
      <c r="D10" s="11">
        <v>8</v>
      </c>
    </row>
    <row r="11" spans="2:8" x14ac:dyDescent="0.35">
      <c r="B11" s="10"/>
      <c r="C11" s="10"/>
      <c r="D11" s="10"/>
    </row>
    <row r="12" spans="2:8" x14ac:dyDescent="0.35">
      <c r="B12" s="10" t="s">
        <v>62</v>
      </c>
      <c r="C12" s="10">
        <v>3</v>
      </c>
      <c r="D12" s="12">
        <v>9</v>
      </c>
    </row>
    <row r="13" spans="2:8" x14ac:dyDescent="0.35">
      <c r="B13" s="10" t="s">
        <v>61</v>
      </c>
      <c r="C13" s="10">
        <v>4</v>
      </c>
      <c r="D13" s="12">
        <v>10</v>
      </c>
    </row>
    <row r="14" spans="2:8" x14ac:dyDescent="0.35">
      <c r="B14" s="10" t="s">
        <v>65</v>
      </c>
      <c r="C14" s="10">
        <v>1</v>
      </c>
      <c r="D14" s="12">
        <v>11</v>
      </c>
    </row>
    <row r="15" spans="2:8" x14ac:dyDescent="0.35">
      <c r="B15" s="10" t="s">
        <v>64</v>
      </c>
      <c r="C15" s="10">
        <v>2</v>
      </c>
      <c r="D15" s="12">
        <v>12</v>
      </c>
    </row>
    <row r="16" spans="2:8" x14ac:dyDescent="0.35">
      <c r="B16" s="10" t="s">
        <v>63</v>
      </c>
      <c r="C16" s="10">
        <v>3</v>
      </c>
      <c r="D16" s="12">
        <v>13</v>
      </c>
    </row>
    <row r="17" spans="2:4" x14ac:dyDescent="0.35">
      <c r="B17" s="10" t="s">
        <v>62</v>
      </c>
      <c r="C17" s="10">
        <v>4</v>
      </c>
      <c r="D17" s="12">
        <v>14</v>
      </c>
    </row>
    <row r="18" spans="2:4" x14ac:dyDescent="0.35">
      <c r="B18" s="10" t="s">
        <v>61</v>
      </c>
      <c r="C18" s="10">
        <v>5</v>
      </c>
      <c r="D18" s="12">
        <v>15</v>
      </c>
    </row>
    <row r="19" spans="2:4" x14ac:dyDescent="0.35">
      <c r="B19" s="10"/>
      <c r="C19" s="10"/>
      <c r="D19" s="10"/>
    </row>
    <row r="20" spans="2:4" x14ac:dyDescent="0.35">
      <c r="B20" s="10" t="s">
        <v>65</v>
      </c>
      <c r="C20" s="10">
        <v>2</v>
      </c>
      <c r="D20" s="13">
        <v>16</v>
      </c>
    </row>
    <row r="21" spans="2:4" x14ac:dyDescent="0.35">
      <c r="B21" s="10" t="s">
        <v>64</v>
      </c>
      <c r="C21" s="10">
        <v>3</v>
      </c>
      <c r="D21" s="13">
        <v>17</v>
      </c>
    </row>
    <row r="22" spans="2:4" x14ac:dyDescent="0.35">
      <c r="B22" s="10" t="s">
        <v>63</v>
      </c>
      <c r="C22" s="10">
        <v>4</v>
      </c>
      <c r="D22" s="13">
        <v>18</v>
      </c>
    </row>
    <row r="23" spans="2:4" x14ac:dyDescent="0.35">
      <c r="B23" s="10" t="s">
        <v>62</v>
      </c>
      <c r="C23" s="10">
        <v>5</v>
      </c>
      <c r="D23" s="13">
        <v>19</v>
      </c>
    </row>
    <row r="24" spans="2:4" x14ac:dyDescent="0.35">
      <c r="B24" s="10" t="s">
        <v>65</v>
      </c>
      <c r="C24" s="10">
        <v>3</v>
      </c>
      <c r="D24" s="13">
        <v>20</v>
      </c>
    </row>
    <row r="25" spans="2:4" x14ac:dyDescent="0.35">
      <c r="B25" s="10" t="s">
        <v>64</v>
      </c>
      <c r="C25" s="10">
        <v>4</v>
      </c>
      <c r="D25" s="13">
        <v>21</v>
      </c>
    </row>
    <row r="26" spans="2:4" x14ac:dyDescent="0.35">
      <c r="B26" s="10" t="s">
        <v>63</v>
      </c>
      <c r="C26" s="10">
        <v>5</v>
      </c>
      <c r="D26" s="13">
        <v>22</v>
      </c>
    </row>
    <row r="27" spans="2:4" x14ac:dyDescent="0.35">
      <c r="B27" s="10" t="s">
        <v>65</v>
      </c>
      <c r="C27" s="10">
        <v>4</v>
      </c>
      <c r="D27" s="13">
        <v>23</v>
      </c>
    </row>
    <row r="28" spans="2:4" x14ac:dyDescent="0.35">
      <c r="B28" s="10" t="s">
        <v>64</v>
      </c>
      <c r="C28" s="10">
        <v>5</v>
      </c>
      <c r="D28" s="13">
        <v>24</v>
      </c>
    </row>
    <row r="29" spans="2:4" x14ac:dyDescent="0.35">
      <c r="B29" s="10" t="s">
        <v>65</v>
      </c>
      <c r="C29" s="10">
        <v>5</v>
      </c>
      <c r="D29" s="13">
        <v>25</v>
      </c>
    </row>
  </sheetData>
  <mergeCells count="2">
    <mergeCell ref="B1:D1"/>
    <mergeCell ref="F1:H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F35"/>
  <sheetViews>
    <sheetView showGridLines="0" topLeftCell="A10" zoomScale="88" zoomScaleNormal="88" workbookViewId="0">
      <selection activeCell="B22" sqref="B22:C23"/>
    </sheetView>
  </sheetViews>
  <sheetFormatPr baseColWidth="10" defaultRowHeight="14.5" x14ac:dyDescent="0.35"/>
  <cols>
    <col min="1" max="1" width="15.81640625" style="82" bestFit="1" customWidth="1"/>
    <col min="2" max="2" width="11" customWidth="1"/>
    <col min="3" max="3" width="24.453125" bestFit="1" customWidth="1"/>
    <col min="4" max="4" width="37.453125" customWidth="1"/>
    <col min="5" max="5" width="39.81640625" customWidth="1"/>
    <col min="6" max="6" width="28.81640625" customWidth="1"/>
  </cols>
  <sheetData>
    <row r="2" spans="2:6" x14ac:dyDescent="0.35">
      <c r="B2" s="98" t="s">
        <v>148</v>
      </c>
      <c r="C2" s="98"/>
      <c r="D2" s="98"/>
      <c r="E2" s="98"/>
      <c r="F2" s="98"/>
    </row>
    <row r="3" spans="2:6" ht="15" thickBot="1" x14ac:dyDescent="0.4"/>
    <row r="4" spans="2:6" ht="16" thickBot="1" x14ac:dyDescent="0.4">
      <c r="B4" s="99" t="s">
        <v>83</v>
      </c>
      <c r="C4" s="101" t="s">
        <v>66</v>
      </c>
      <c r="D4" s="102"/>
      <c r="E4" s="102"/>
      <c r="F4" s="103"/>
    </row>
    <row r="5" spans="2:6" ht="31.5" thickBot="1" x14ac:dyDescent="0.4">
      <c r="B5" s="100"/>
      <c r="C5" s="68" t="s">
        <v>84</v>
      </c>
      <c r="D5" s="68" t="s">
        <v>85</v>
      </c>
      <c r="E5" s="68" t="s">
        <v>86</v>
      </c>
      <c r="F5" s="69" t="s">
        <v>87</v>
      </c>
    </row>
    <row r="6" spans="2:6" ht="30.75" customHeight="1" thickBot="1" x14ac:dyDescent="0.4">
      <c r="B6" s="104">
        <v>1</v>
      </c>
      <c r="C6" s="106" t="s">
        <v>88</v>
      </c>
      <c r="D6" s="108" t="s">
        <v>89</v>
      </c>
      <c r="E6" s="110" t="s">
        <v>90</v>
      </c>
      <c r="F6" s="70" t="s">
        <v>91</v>
      </c>
    </row>
    <row r="7" spans="2:6" ht="16" thickBot="1" x14ac:dyDescent="0.4">
      <c r="B7" s="105"/>
      <c r="C7" s="107"/>
      <c r="D7" s="109"/>
      <c r="E7" s="111"/>
      <c r="F7" s="70" t="s">
        <v>92</v>
      </c>
    </row>
    <row r="8" spans="2:6" ht="31.5" customHeight="1" thickBot="1" x14ac:dyDescent="0.4">
      <c r="B8" s="104">
        <v>2</v>
      </c>
      <c r="C8" s="106" t="s">
        <v>93</v>
      </c>
      <c r="D8" s="108" t="s">
        <v>94</v>
      </c>
      <c r="E8" s="110" t="s">
        <v>95</v>
      </c>
      <c r="F8" s="71" t="s">
        <v>96</v>
      </c>
    </row>
    <row r="9" spans="2:6" ht="16" thickBot="1" x14ac:dyDescent="0.4">
      <c r="B9" s="105"/>
      <c r="C9" s="107"/>
      <c r="D9" s="112"/>
      <c r="E9" s="113"/>
      <c r="F9" s="72" t="s">
        <v>97</v>
      </c>
    </row>
    <row r="10" spans="2:6" ht="42" customHeight="1" thickBot="1" x14ac:dyDescent="0.4">
      <c r="B10" s="104">
        <v>3</v>
      </c>
      <c r="C10" s="73" t="s">
        <v>98</v>
      </c>
      <c r="D10" s="114" t="s">
        <v>99</v>
      </c>
      <c r="E10" s="114" t="s">
        <v>100</v>
      </c>
      <c r="F10" s="74" t="s">
        <v>101</v>
      </c>
    </row>
    <row r="11" spans="2:6" ht="16" thickBot="1" x14ac:dyDescent="0.4">
      <c r="B11" s="105"/>
      <c r="C11" s="75"/>
      <c r="D11" s="115"/>
      <c r="E11" s="115"/>
      <c r="F11" s="70" t="s">
        <v>102</v>
      </c>
    </row>
    <row r="12" spans="2:6" ht="15" thickBot="1" x14ac:dyDescent="0.4"/>
    <row r="13" spans="2:6" ht="16" thickBot="1" x14ac:dyDescent="0.4">
      <c r="B13" s="76" t="s">
        <v>83</v>
      </c>
      <c r="C13" s="77" t="s">
        <v>103</v>
      </c>
      <c r="D13" s="78" t="s">
        <v>60</v>
      </c>
      <c r="E13" s="79"/>
    </row>
    <row r="14" spans="2:6" ht="16" thickBot="1" x14ac:dyDescent="0.4">
      <c r="B14" s="104">
        <v>1</v>
      </c>
      <c r="C14" s="119" t="s">
        <v>104</v>
      </c>
      <c r="D14" s="80" t="s">
        <v>105</v>
      </c>
      <c r="E14" s="81"/>
    </row>
    <row r="15" spans="2:6" ht="16" thickBot="1" x14ac:dyDescent="0.4">
      <c r="B15" s="105"/>
      <c r="C15" s="120"/>
      <c r="D15" s="80" t="s">
        <v>106</v>
      </c>
      <c r="E15" s="81"/>
    </row>
    <row r="16" spans="2:6" ht="16" thickBot="1" x14ac:dyDescent="0.4">
      <c r="B16" s="104">
        <v>2</v>
      </c>
      <c r="C16" s="119" t="s">
        <v>107</v>
      </c>
      <c r="D16" s="80" t="s">
        <v>108</v>
      </c>
      <c r="E16" s="81"/>
    </row>
    <row r="17" spans="1:6" ht="16" thickBot="1" x14ac:dyDescent="0.4">
      <c r="B17" s="105"/>
      <c r="C17" s="120"/>
      <c r="D17" s="83" t="s">
        <v>109</v>
      </c>
      <c r="E17" s="81"/>
    </row>
    <row r="18" spans="1:6" ht="33" customHeight="1" thickBot="1" x14ac:dyDescent="0.4">
      <c r="B18" s="104">
        <v>3</v>
      </c>
      <c r="C18" s="119" t="s">
        <v>110</v>
      </c>
      <c r="D18" s="70" t="s">
        <v>111</v>
      </c>
      <c r="E18" s="84"/>
    </row>
    <row r="19" spans="1:6" ht="16" thickBot="1" x14ac:dyDescent="0.4">
      <c r="B19" s="105"/>
      <c r="C19" s="120"/>
      <c r="D19" s="85" t="s">
        <v>112</v>
      </c>
      <c r="E19" s="81"/>
    </row>
    <row r="21" spans="1:6" ht="15" thickBot="1" x14ac:dyDescent="0.4">
      <c r="D21">
        <v>1</v>
      </c>
      <c r="E21">
        <v>2</v>
      </c>
      <c r="F21">
        <v>3</v>
      </c>
    </row>
    <row r="22" spans="1:6" ht="15.5" thickBot="1" x14ac:dyDescent="0.4">
      <c r="B22" s="121"/>
      <c r="C22" s="122"/>
      <c r="D22" s="125" t="s">
        <v>60</v>
      </c>
      <c r="E22" s="126"/>
      <c r="F22" s="127"/>
    </row>
    <row r="23" spans="1:6" ht="30.5" thickBot="1" x14ac:dyDescent="0.4">
      <c r="B23" s="123"/>
      <c r="C23" s="124"/>
      <c r="D23" s="86" t="s">
        <v>113</v>
      </c>
      <c r="E23" s="86" t="s">
        <v>114</v>
      </c>
      <c r="F23" s="86" t="s">
        <v>115</v>
      </c>
    </row>
    <row r="24" spans="1:6" ht="45" customHeight="1" thickBot="1" x14ac:dyDescent="0.4">
      <c r="A24" s="82">
        <v>4</v>
      </c>
      <c r="B24" s="128" t="s">
        <v>66</v>
      </c>
      <c r="C24" s="86" t="s">
        <v>116</v>
      </c>
      <c r="D24" s="87" t="s">
        <v>117</v>
      </c>
      <c r="E24" s="88" t="s">
        <v>218</v>
      </c>
      <c r="F24" s="89" t="s">
        <v>219</v>
      </c>
    </row>
    <row r="25" spans="1:6" ht="45" customHeight="1" thickBot="1" x14ac:dyDescent="0.4">
      <c r="A25" s="82">
        <v>8</v>
      </c>
      <c r="B25" s="129"/>
      <c r="C25" s="86" t="s">
        <v>118</v>
      </c>
      <c r="D25" s="88" t="s">
        <v>218</v>
      </c>
      <c r="E25" s="89" t="s">
        <v>219</v>
      </c>
      <c r="F25" s="90" t="s">
        <v>220</v>
      </c>
    </row>
    <row r="26" spans="1:6" ht="45" customHeight="1" thickBot="1" x14ac:dyDescent="0.4">
      <c r="A26" s="82">
        <v>12</v>
      </c>
      <c r="B26" s="130"/>
      <c r="C26" s="86" t="s">
        <v>119</v>
      </c>
      <c r="D26" s="89" t="s">
        <v>219</v>
      </c>
      <c r="E26" s="90" t="s">
        <v>220</v>
      </c>
      <c r="F26" s="91" t="s">
        <v>221</v>
      </c>
    </row>
    <row r="27" spans="1:6" ht="35.25" customHeight="1" thickBot="1" x14ac:dyDescent="0.4"/>
    <row r="28" spans="1:6" ht="27.75" customHeight="1" thickBot="1" x14ac:dyDescent="0.4">
      <c r="B28" s="92" t="s">
        <v>222</v>
      </c>
      <c r="C28" s="131" t="s">
        <v>223</v>
      </c>
      <c r="D28" s="131"/>
      <c r="E28" s="132"/>
    </row>
    <row r="29" spans="1:6" ht="29" x14ac:dyDescent="0.35">
      <c r="B29" s="93" t="s">
        <v>221</v>
      </c>
      <c r="C29" s="133" t="s">
        <v>224</v>
      </c>
      <c r="D29" s="134"/>
      <c r="E29" s="135"/>
    </row>
    <row r="30" spans="1:6" ht="48" customHeight="1" x14ac:dyDescent="0.35">
      <c r="B30" s="94" t="s">
        <v>220</v>
      </c>
      <c r="C30" s="116" t="s">
        <v>225</v>
      </c>
      <c r="D30" s="117"/>
      <c r="E30" s="118"/>
    </row>
    <row r="31" spans="1:6" ht="30" customHeight="1" x14ac:dyDescent="0.35">
      <c r="B31" s="139" t="s">
        <v>219</v>
      </c>
      <c r="C31" s="141" t="s">
        <v>226</v>
      </c>
      <c r="D31" s="142"/>
      <c r="E31" s="143"/>
    </row>
    <row r="32" spans="1:6" ht="43.5" customHeight="1" x14ac:dyDescent="0.35">
      <c r="B32" s="140"/>
      <c r="C32" s="133" t="s">
        <v>227</v>
      </c>
      <c r="D32" s="134"/>
      <c r="E32" s="135"/>
    </row>
    <row r="33" spans="2:5" ht="30" customHeight="1" x14ac:dyDescent="0.35">
      <c r="B33" s="139" t="s">
        <v>228</v>
      </c>
      <c r="C33" s="141" t="s">
        <v>229</v>
      </c>
      <c r="D33" s="142"/>
      <c r="E33" s="143"/>
    </row>
    <row r="34" spans="2:5" ht="26.25" customHeight="1" x14ac:dyDescent="0.35">
      <c r="B34" s="140"/>
      <c r="C34" s="133" t="s">
        <v>230</v>
      </c>
      <c r="D34" s="134"/>
      <c r="E34" s="135"/>
    </row>
    <row r="35" spans="2:5" ht="29.5" thickBot="1" x14ac:dyDescent="0.4">
      <c r="B35" s="95" t="s">
        <v>231</v>
      </c>
      <c r="C35" s="136" t="s">
        <v>232</v>
      </c>
      <c r="D35" s="137"/>
      <c r="E35" s="138"/>
    </row>
  </sheetData>
  <mergeCells count="33">
    <mergeCell ref="C35:E35"/>
    <mergeCell ref="B31:B32"/>
    <mergeCell ref="C31:E31"/>
    <mergeCell ref="C32:E32"/>
    <mergeCell ref="B33:B34"/>
    <mergeCell ref="C33:E33"/>
    <mergeCell ref="C34:E34"/>
    <mergeCell ref="C30:E30"/>
    <mergeCell ref="B14:B15"/>
    <mergeCell ref="C14:C15"/>
    <mergeCell ref="B16:B17"/>
    <mergeCell ref="C16:C17"/>
    <mergeCell ref="B18:B19"/>
    <mergeCell ref="C18:C19"/>
    <mergeCell ref="B22:C23"/>
    <mergeCell ref="D22:F22"/>
    <mergeCell ref="B24:B26"/>
    <mergeCell ref="C28:E28"/>
    <mergeCell ref="C29:E29"/>
    <mergeCell ref="B8:B9"/>
    <mergeCell ref="C8:C9"/>
    <mergeCell ref="D8:D9"/>
    <mergeCell ref="E8:E9"/>
    <mergeCell ref="B10:B11"/>
    <mergeCell ref="D10:D11"/>
    <mergeCell ref="E10:E11"/>
    <mergeCell ref="B2:F2"/>
    <mergeCell ref="B4:B5"/>
    <mergeCell ref="C4:F4"/>
    <mergeCell ref="B6:B7"/>
    <mergeCell ref="C6:C7"/>
    <mergeCell ref="D6:D7"/>
    <mergeCell ref="E6:E7"/>
  </mergeCells>
  <pageMargins left="0.3" right="0.22" top="0.75" bottom="0.75" header="0.3" footer="0.3"/>
  <pageSetup paperSize="9" scale="64" orientation="portrait" horizontalDpi="4294967294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A1:BK51"/>
  <sheetViews>
    <sheetView showGridLines="0" tabSelected="1" view="pageBreakPreview" topLeftCell="A24" zoomScale="10" zoomScaleNormal="30" zoomScaleSheetLayoutView="10" workbookViewId="0">
      <selection activeCell="N52" sqref="N52"/>
    </sheetView>
  </sheetViews>
  <sheetFormatPr baseColWidth="10" defaultColWidth="20" defaultRowHeight="14.5" outlineLevelRow="1" outlineLevelCol="2" x14ac:dyDescent="0.35"/>
  <cols>
    <col min="1" max="3" width="22.81640625" style="15" customWidth="1" outlineLevel="1"/>
    <col min="4" max="4" width="31.54296875" style="15" customWidth="1" outlineLevel="1"/>
    <col min="5" max="5" width="46.453125" style="15" customWidth="1" outlineLevel="1"/>
    <col min="6" max="6" width="35.453125" style="15" customWidth="1" outlineLevel="1"/>
    <col min="7" max="7" width="54.1796875" style="15" customWidth="1"/>
    <col min="8" max="8" width="71.453125" style="15" customWidth="1"/>
    <col min="9" max="9" width="116.7265625" style="15" customWidth="1"/>
    <col min="10" max="10" width="17.1796875" style="15" customWidth="1" outlineLevel="2"/>
    <col min="11" max="16" width="15.54296875" style="15" customWidth="1" outlineLevel="2"/>
    <col min="17" max="17" width="35.54296875" style="15" customWidth="1" outlineLevel="2"/>
    <col min="18" max="18" width="38.81640625" style="15" customWidth="1" outlineLevel="1"/>
    <col min="19" max="19" width="44.453125" style="15" customWidth="1" outlineLevel="1"/>
    <col min="20" max="20" width="74" style="15" customWidth="1" outlineLevel="1"/>
    <col min="21" max="21" width="92.54296875" style="16" customWidth="1" outlineLevel="1"/>
    <col min="22" max="22" width="57.54296875" style="15" customWidth="1" outlineLevel="1"/>
    <col min="23" max="23" width="35.54296875" style="15" customWidth="1"/>
    <col min="24" max="24" width="17.54296875" style="15" customWidth="1"/>
    <col min="25" max="30" width="15.54296875" style="15" customWidth="1"/>
    <col min="31" max="31" width="41" style="15" customWidth="1"/>
    <col min="32" max="16384" width="20" style="15"/>
  </cols>
  <sheetData>
    <row r="1" spans="1:63" ht="57.75" customHeight="1" x14ac:dyDescent="0.35">
      <c r="A1" s="254"/>
      <c r="B1" s="255"/>
      <c r="C1" s="255"/>
      <c r="D1" s="255"/>
      <c r="E1" s="255"/>
      <c r="F1" s="256"/>
      <c r="G1" s="242" t="s">
        <v>140</v>
      </c>
      <c r="H1" s="243"/>
      <c r="I1" s="243"/>
      <c r="J1" s="243"/>
      <c r="K1" s="243"/>
      <c r="L1" s="243"/>
      <c r="M1" s="243"/>
      <c r="N1" s="243"/>
      <c r="O1" s="243"/>
      <c r="P1" s="243"/>
      <c r="Q1" s="243"/>
      <c r="R1" s="243"/>
      <c r="S1" s="243"/>
      <c r="T1" s="243"/>
      <c r="U1" s="243"/>
      <c r="V1" s="243"/>
      <c r="W1" s="243"/>
      <c r="X1" s="243"/>
      <c r="Y1" s="243"/>
      <c r="Z1" s="243"/>
      <c r="AA1" s="243"/>
      <c r="AB1" s="243"/>
      <c r="AC1" s="243"/>
      <c r="AD1" s="243"/>
      <c r="AE1" s="24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  <c r="BF1" s="14"/>
      <c r="BG1" s="14"/>
      <c r="BH1" s="14"/>
      <c r="BI1" s="14"/>
      <c r="BJ1" s="14"/>
      <c r="BK1" s="14"/>
    </row>
    <row r="2" spans="1:63" ht="27.75" customHeight="1" x14ac:dyDescent="0.35">
      <c r="A2" s="257"/>
      <c r="B2" s="258"/>
      <c r="C2" s="258"/>
      <c r="D2" s="258"/>
      <c r="E2" s="258"/>
      <c r="F2" s="259"/>
      <c r="G2" s="245"/>
      <c r="H2" s="246"/>
      <c r="I2" s="246"/>
      <c r="J2" s="246"/>
      <c r="K2" s="246"/>
      <c r="L2" s="246"/>
      <c r="M2" s="246"/>
      <c r="N2" s="246"/>
      <c r="O2" s="246"/>
      <c r="P2" s="246"/>
      <c r="Q2" s="246"/>
      <c r="R2" s="246"/>
      <c r="S2" s="246"/>
      <c r="T2" s="246"/>
      <c r="U2" s="246"/>
      <c r="V2" s="246"/>
      <c r="W2" s="246"/>
      <c r="X2" s="246"/>
      <c r="Y2" s="246"/>
      <c r="Z2" s="246"/>
      <c r="AA2" s="246"/>
      <c r="AB2" s="246"/>
      <c r="AC2" s="246"/>
      <c r="AD2" s="246"/>
      <c r="AE2" s="247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4"/>
      <c r="AU2" s="14"/>
      <c r="AV2" s="14"/>
      <c r="AW2" s="14"/>
      <c r="AX2" s="14"/>
      <c r="AY2" s="14"/>
      <c r="AZ2" s="14"/>
      <c r="BA2" s="14"/>
      <c r="BB2" s="14"/>
      <c r="BC2" s="14"/>
      <c r="BD2" s="14"/>
      <c r="BE2" s="14"/>
      <c r="BF2" s="14"/>
      <c r="BG2" s="14"/>
      <c r="BH2" s="14"/>
      <c r="BI2" s="14"/>
      <c r="BJ2" s="14"/>
      <c r="BK2" s="14"/>
    </row>
    <row r="3" spans="1:63" ht="57.75" customHeight="1" x14ac:dyDescent="0.35">
      <c r="A3" s="257"/>
      <c r="B3" s="258"/>
      <c r="C3" s="258"/>
      <c r="D3" s="258"/>
      <c r="E3" s="258"/>
      <c r="F3" s="259"/>
      <c r="G3" s="245"/>
      <c r="H3" s="246"/>
      <c r="I3" s="246"/>
      <c r="J3" s="246"/>
      <c r="K3" s="246"/>
      <c r="L3" s="246"/>
      <c r="M3" s="246"/>
      <c r="N3" s="246"/>
      <c r="O3" s="246"/>
      <c r="P3" s="246"/>
      <c r="Q3" s="246"/>
      <c r="R3" s="246"/>
      <c r="S3" s="246"/>
      <c r="T3" s="246"/>
      <c r="U3" s="246"/>
      <c r="V3" s="246"/>
      <c r="W3" s="246"/>
      <c r="X3" s="246"/>
      <c r="Y3" s="246"/>
      <c r="Z3" s="246"/>
      <c r="AA3" s="246"/>
      <c r="AB3" s="246"/>
      <c r="AC3" s="246"/>
      <c r="AD3" s="246"/>
      <c r="AE3" s="247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  <c r="BK3" s="14"/>
    </row>
    <row r="4" spans="1:63" ht="23.25" customHeight="1" thickBot="1" x14ac:dyDescent="0.4">
      <c r="A4" s="260"/>
      <c r="B4" s="261"/>
      <c r="C4" s="261"/>
      <c r="D4" s="261"/>
      <c r="E4" s="261"/>
      <c r="F4" s="262"/>
      <c r="G4" s="248"/>
      <c r="H4" s="249"/>
      <c r="I4" s="249"/>
      <c r="J4" s="249"/>
      <c r="K4" s="249"/>
      <c r="L4" s="249"/>
      <c r="M4" s="249"/>
      <c r="N4" s="249"/>
      <c r="O4" s="249"/>
      <c r="P4" s="249"/>
      <c r="Q4" s="249"/>
      <c r="R4" s="249"/>
      <c r="S4" s="249"/>
      <c r="T4" s="249"/>
      <c r="U4" s="249"/>
      <c r="V4" s="249"/>
      <c r="W4" s="249"/>
      <c r="X4" s="249"/>
      <c r="Y4" s="249"/>
      <c r="Z4" s="249"/>
      <c r="AA4" s="249"/>
      <c r="AB4" s="249"/>
      <c r="AC4" s="249"/>
      <c r="AD4" s="249"/>
      <c r="AE4" s="250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</row>
    <row r="5" spans="1:63" customFormat="1" ht="63" customHeight="1" outlineLevel="1" x14ac:dyDescent="0.35">
      <c r="A5" s="251" t="s">
        <v>125</v>
      </c>
      <c r="B5" s="252"/>
      <c r="C5" s="253"/>
      <c r="D5" s="263" t="s">
        <v>246</v>
      </c>
      <c r="E5" s="263"/>
      <c r="F5" s="263"/>
      <c r="G5" s="263"/>
      <c r="H5" s="263"/>
      <c r="I5" s="38"/>
      <c r="J5" s="39"/>
      <c r="K5" s="39"/>
      <c r="L5" s="39"/>
      <c r="M5" s="39"/>
      <c r="N5" s="40"/>
      <c r="O5" s="40"/>
      <c r="P5" s="40"/>
      <c r="Q5" s="40"/>
      <c r="R5" s="40"/>
      <c r="S5" s="40"/>
      <c r="T5" s="40"/>
      <c r="U5" s="40"/>
      <c r="V5" s="40"/>
      <c r="W5" s="40"/>
      <c r="X5" s="267" t="s">
        <v>146</v>
      </c>
      <c r="Y5" s="268"/>
      <c r="Z5" s="268"/>
      <c r="AA5" s="269"/>
      <c r="AB5" s="264" t="s">
        <v>247</v>
      </c>
      <c r="AC5" s="265"/>
      <c r="AD5" s="265"/>
      <c r="AE5" s="266"/>
    </row>
    <row r="6" spans="1:63" customFormat="1" ht="53.25" customHeight="1" outlineLevel="1" thickBot="1" x14ac:dyDescent="0.4">
      <c r="A6" s="232" t="s">
        <v>145</v>
      </c>
      <c r="B6" s="233"/>
      <c r="C6" s="233"/>
      <c r="D6" s="234" t="s">
        <v>236</v>
      </c>
      <c r="E6" s="235"/>
      <c r="F6" s="235"/>
      <c r="G6" s="235"/>
      <c r="H6" s="236"/>
      <c r="I6" s="41"/>
      <c r="J6" s="42"/>
      <c r="K6" s="42"/>
      <c r="L6" s="42"/>
      <c r="M6" s="42"/>
      <c r="N6" s="43"/>
      <c r="O6" s="43"/>
      <c r="P6" s="43"/>
      <c r="Q6" s="43"/>
      <c r="R6" s="43"/>
      <c r="S6" s="43"/>
      <c r="T6" s="43"/>
      <c r="U6" s="43"/>
      <c r="V6" s="43"/>
      <c r="W6" s="43"/>
      <c r="X6" s="226" t="s">
        <v>147</v>
      </c>
      <c r="Y6" s="226"/>
      <c r="Z6" s="226"/>
      <c r="AA6" s="226"/>
      <c r="AB6" s="206">
        <v>0</v>
      </c>
      <c r="AC6" s="206"/>
      <c r="AD6" s="206"/>
      <c r="AE6" s="207"/>
    </row>
    <row r="7" spans="1:63" ht="18" customHeight="1" outlineLevel="1" thickBot="1" x14ac:dyDescent="0.6">
      <c r="A7" s="208"/>
      <c r="B7" s="209"/>
      <c r="C7" s="209"/>
      <c r="D7" s="209"/>
      <c r="E7" s="209"/>
      <c r="F7" s="209"/>
      <c r="G7" s="209"/>
      <c r="H7" s="209"/>
      <c r="I7" s="209"/>
      <c r="J7" s="209"/>
      <c r="K7" s="209"/>
      <c r="L7" s="209"/>
      <c r="M7" s="209"/>
      <c r="N7" s="209"/>
      <c r="O7" s="209"/>
      <c r="P7" s="209"/>
      <c r="Q7" s="209"/>
      <c r="R7" s="209"/>
      <c r="S7" s="209"/>
      <c r="T7" s="209"/>
      <c r="U7" s="209"/>
      <c r="V7" s="209"/>
      <c r="W7" s="209"/>
      <c r="X7" s="209"/>
      <c r="Y7" s="209"/>
      <c r="Z7" s="209"/>
      <c r="AA7" s="209"/>
      <c r="AB7" s="209"/>
      <c r="AC7" s="209"/>
      <c r="AD7" s="209"/>
      <c r="AE7" s="210"/>
    </row>
    <row r="8" spans="1:63" ht="61.5" customHeight="1" outlineLevel="1" x14ac:dyDescent="0.35">
      <c r="A8" s="272" t="s">
        <v>123</v>
      </c>
      <c r="B8" s="270" t="s">
        <v>0</v>
      </c>
      <c r="C8" s="270" t="s">
        <v>67</v>
      </c>
      <c r="D8" s="56" t="s">
        <v>77</v>
      </c>
      <c r="E8" s="270" t="s">
        <v>1</v>
      </c>
      <c r="F8" s="270" t="s">
        <v>126</v>
      </c>
      <c r="G8" s="211" t="s">
        <v>71</v>
      </c>
      <c r="H8" s="211" t="s">
        <v>158</v>
      </c>
      <c r="I8" s="211" t="s">
        <v>156</v>
      </c>
      <c r="J8" s="211" t="s">
        <v>80</v>
      </c>
      <c r="K8" s="211"/>
      <c r="L8" s="211"/>
      <c r="M8" s="211"/>
      <c r="N8" s="211"/>
      <c r="O8" s="211"/>
      <c r="P8" s="211"/>
      <c r="Q8" s="211"/>
      <c r="R8" s="211" t="s">
        <v>120</v>
      </c>
      <c r="S8" s="211"/>
      <c r="T8" s="211"/>
      <c r="U8" s="211"/>
      <c r="V8" s="211"/>
      <c r="W8" s="270" t="s">
        <v>121</v>
      </c>
      <c r="X8" s="211" t="s">
        <v>122</v>
      </c>
      <c r="Y8" s="211"/>
      <c r="Z8" s="211"/>
      <c r="AA8" s="211"/>
      <c r="AB8" s="211"/>
      <c r="AC8" s="211"/>
      <c r="AD8" s="211"/>
      <c r="AE8" s="274"/>
    </row>
    <row r="9" spans="1:63" ht="188.25" customHeight="1" thickBot="1" x14ac:dyDescent="0.4">
      <c r="A9" s="273"/>
      <c r="B9" s="271"/>
      <c r="C9" s="271"/>
      <c r="D9" s="65" t="s">
        <v>124</v>
      </c>
      <c r="E9" s="271"/>
      <c r="F9" s="271"/>
      <c r="G9" s="212"/>
      <c r="H9" s="212"/>
      <c r="I9" s="212"/>
      <c r="J9" s="65" t="s">
        <v>73</v>
      </c>
      <c r="K9" s="65" t="s">
        <v>74</v>
      </c>
      <c r="L9" s="65" t="s">
        <v>75</v>
      </c>
      <c r="M9" s="65" t="s">
        <v>76</v>
      </c>
      <c r="N9" s="65" t="s">
        <v>78</v>
      </c>
      <c r="O9" s="66" t="s">
        <v>79</v>
      </c>
      <c r="P9" s="65" t="s">
        <v>81</v>
      </c>
      <c r="Q9" s="65" t="s">
        <v>82</v>
      </c>
      <c r="R9" s="65" t="s">
        <v>3</v>
      </c>
      <c r="S9" s="65" t="s">
        <v>4</v>
      </c>
      <c r="T9" s="65" t="s">
        <v>7</v>
      </c>
      <c r="U9" s="65" t="s">
        <v>5</v>
      </c>
      <c r="V9" s="65" t="s">
        <v>6</v>
      </c>
      <c r="W9" s="271"/>
      <c r="X9" s="65" t="s">
        <v>73</v>
      </c>
      <c r="Y9" s="65" t="s">
        <v>74</v>
      </c>
      <c r="Z9" s="65" t="s">
        <v>75</v>
      </c>
      <c r="AA9" s="65" t="s">
        <v>76</v>
      </c>
      <c r="AB9" s="65" t="s">
        <v>78</v>
      </c>
      <c r="AC9" s="66" t="s">
        <v>79</v>
      </c>
      <c r="AD9" s="65" t="s">
        <v>81</v>
      </c>
      <c r="AE9" s="67" t="s">
        <v>82</v>
      </c>
    </row>
    <row r="10" spans="1:63" ht="409.6" customHeight="1" x14ac:dyDescent="0.35">
      <c r="A10" s="238" t="s">
        <v>236</v>
      </c>
      <c r="B10" s="227" t="s">
        <v>234</v>
      </c>
      <c r="C10" s="231" t="s">
        <v>185</v>
      </c>
      <c r="D10" s="230" t="s">
        <v>129</v>
      </c>
      <c r="E10" s="227" t="s">
        <v>184</v>
      </c>
      <c r="F10" s="60" t="s">
        <v>159</v>
      </c>
      <c r="G10" s="62" t="s">
        <v>160</v>
      </c>
      <c r="H10" s="62" t="s">
        <v>161</v>
      </c>
      <c r="I10" s="62" t="s">
        <v>157</v>
      </c>
      <c r="J10" s="55">
        <v>1</v>
      </c>
      <c r="K10" s="55">
        <v>1</v>
      </c>
      <c r="L10" s="55">
        <v>1</v>
      </c>
      <c r="M10" s="55">
        <v>3</v>
      </c>
      <c r="N10" s="55">
        <f t="shared" ref="N10" si="0">SUM(J10:M10)</f>
        <v>6</v>
      </c>
      <c r="O10" s="55">
        <v>2</v>
      </c>
      <c r="P10" s="55">
        <f t="shared" ref="P10:P19" si="1">+N10*O10</f>
        <v>12</v>
      </c>
      <c r="Q10" s="55" t="str">
        <f t="shared" ref="Q10:Q30" si="2">IF(P10="","",IF(P10&lt;=4,"Trivial",IF(AND(P10&gt;=5, P10&lt;=8),"Tolerable",IF(AND(P10&gt;=9,P10&lt;=16),"Moderado",IF(AND(P10&gt;=17,P10&lt;=24),"Importante","Intolerable")))))</f>
        <v>Moderado</v>
      </c>
      <c r="R10" s="63"/>
      <c r="S10" s="63"/>
      <c r="T10" s="63" t="s">
        <v>200</v>
      </c>
      <c r="U10" s="63" t="s">
        <v>201</v>
      </c>
      <c r="V10" s="63"/>
      <c r="W10" s="55" t="s">
        <v>237</v>
      </c>
      <c r="X10" s="55">
        <v>1</v>
      </c>
      <c r="Y10" s="55">
        <v>1</v>
      </c>
      <c r="Z10" s="55">
        <v>1</v>
      </c>
      <c r="AA10" s="55">
        <v>3</v>
      </c>
      <c r="AB10" s="55">
        <f t="shared" ref="AB10:AB13" si="3">SUM(X10:AA10)</f>
        <v>6</v>
      </c>
      <c r="AC10" s="55">
        <v>1</v>
      </c>
      <c r="AD10" s="55">
        <f t="shared" ref="AD10" si="4">+AB10*AC10</f>
        <v>6</v>
      </c>
      <c r="AE10" s="64" t="str">
        <f t="shared" ref="AE10:AE26" si="5">IF(AD10="","",IF(AD10&lt;=4,"Trivial",IF(AND(AD10&gt;=5, AD10&lt;=8),"Tolerable",IF(AND(AD10&gt;=9,AD10&lt;=16),"Moderado",IF(AND(AD10&gt;=17,AD10&lt;=24),"Importante","Intolerable")))))</f>
        <v>Tolerable</v>
      </c>
    </row>
    <row r="11" spans="1:63" ht="409.6" customHeight="1" x14ac:dyDescent="0.35">
      <c r="A11" s="239"/>
      <c r="B11" s="216"/>
      <c r="C11" s="231"/>
      <c r="D11" s="230"/>
      <c r="E11" s="216"/>
      <c r="F11" s="58" t="s">
        <v>127</v>
      </c>
      <c r="G11" s="26" t="s">
        <v>162</v>
      </c>
      <c r="H11" s="26" t="s">
        <v>163</v>
      </c>
      <c r="I11" s="26" t="s">
        <v>157</v>
      </c>
      <c r="J11" s="23">
        <v>1</v>
      </c>
      <c r="K11" s="23">
        <v>1</v>
      </c>
      <c r="L11" s="23">
        <v>1</v>
      </c>
      <c r="M11" s="23">
        <v>3</v>
      </c>
      <c r="N11" s="23">
        <f t="shared" ref="N11" si="6">SUM(J11:M11)</f>
        <v>6</v>
      </c>
      <c r="O11" s="23">
        <v>2</v>
      </c>
      <c r="P11" s="23">
        <f t="shared" si="1"/>
        <v>12</v>
      </c>
      <c r="Q11" s="23" t="str">
        <f t="shared" si="2"/>
        <v>Moderado</v>
      </c>
      <c r="R11" s="51"/>
      <c r="S11" s="51"/>
      <c r="T11" s="51"/>
      <c r="U11" s="26" t="s">
        <v>202</v>
      </c>
      <c r="V11" s="51"/>
      <c r="W11" s="23" t="s">
        <v>237</v>
      </c>
      <c r="X11" s="23">
        <v>1</v>
      </c>
      <c r="Y11" s="23">
        <v>1</v>
      </c>
      <c r="Z11" s="23">
        <v>1</v>
      </c>
      <c r="AA11" s="23">
        <v>3</v>
      </c>
      <c r="AB11" s="23">
        <f t="shared" si="3"/>
        <v>6</v>
      </c>
      <c r="AC11" s="23">
        <v>1</v>
      </c>
      <c r="AD11" s="23">
        <f>+AB11*AC11</f>
        <v>6</v>
      </c>
      <c r="AE11" s="52" t="str">
        <f t="shared" si="5"/>
        <v>Tolerable</v>
      </c>
    </row>
    <row r="12" spans="1:63" ht="409.6" customHeight="1" x14ac:dyDescent="0.35">
      <c r="A12" s="239"/>
      <c r="B12" s="216"/>
      <c r="C12" s="231"/>
      <c r="D12" s="230"/>
      <c r="E12" s="216"/>
      <c r="F12" s="58" t="s">
        <v>127</v>
      </c>
      <c r="G12" s="26" t="s">
        <v>164</v>
      </c>
      <c r="H12" s="26" t="s">
        <v>165</v>
      </c>
      <c r="I12" s="26" t="s">
        <v>157</v>
      </c>
      <c r="J12" s="23">
        <v>1</v>
      </c>
      <c r="K12" s="23">
        <v>1</v>
      </c>
      <c r="L12" s="23">
        <v>1</v>
      </c>
      <c r="M12" s="23">
        <v>3</v>
      </c>
      <c r="N12" s="23">
        <f t="shared" ref="N12:N18" si="7">SUM(J12:M12)</f>
        <v>6</v>
      </c>
      <c r="O12" s="23">
        <v>2</v>
      </c>
      <c r="P12" s="23">
        <f t="shared" si="1"/>
        <v>12</v>
      </c>
      <c r="Q12" s="23" t="str">
        <f t="shared" si="2"/>
        <v>Moderado</v>
      </c>
      <c r="R12" s="51"/>
      <c r="S12" s="51"/>
      <c r="T12" s="51" t="s">
        <v>204</v>
      </c>
      <c r="U12" s="26" t="s">
        <v>203</v>
      </c>
      <c r="V12" s="51"/>
      <c r="W12" s="23" t="s">
        <v>237</v>
      </c>
      <c r="X12" s="23">
        <v>1</v>
      </c>
      <c r="Y12" s="23">
        <v>1</v>
      </c>
      <c r="Z12" s="23">
        <v>1</v>
      </c>
      <c r="AA12" s="23">
        <v>3</v>
      </c>
      <c r="AB12" s="23">
        <f t="shared" si="3"/>
        <v>6</v>
      </c>
      <c r="AC12" s="23">
        <v>1</v>
      </c>
      <c r="AD12" s="23">
        <f>+AB12*AC12</f>
        <v>6</v>
      </c>
      <c r="AE12" s="52" t="str">
        <f t="shared" si="5"/>
        <v>Tolerable</v>
      </c>
    </row>
    <row r="13" spans="1:63" ht="409.6" customHeight="1" x14ac:dyDescent="0.35">
      <c r="A13" s="239"/>
      <c r="B13" s="216"/>
      <c r="C13" s="231"/>
      <c r="D13" s="230"/>
      <c r="E13" s="216"/>
      <c r="F13" s="58" t="s">
        <v>127</v>
      </c>
      <c r="G13" s="26" t="s">
        <v>166</v>
      </c>
      <c r="H13" s="26" t="s">
        <v>167</v>
      </c>
      <c r="I13" s="26" t="s">
        <v>157</v>
      </c>
      <c r="J13" s="23">
        <v>1</v>
      </c>
      <c r="K13" s="23">
        <v>1</v>
      </c>
      <c r="L13" s="23">
        <v>1</v>
      </c>
      <c r="M13" s="23">
        <v>3</v>
      </c>
      <c r="N13" s="23">
        <f t="shared" ref="N13" si="8">SUM(J13:M13)</f>
        <v>6</v>
      </c>
      <c r="O13" s="23">
        <v>2</v>
      </c>
      <c r="P13" s="23">
        <f t="shared" si="1"/>
        <v>12</v>
      </c>
      <c r="Q13" s="23" t="str">
        <f t="shared" si="2"/>
        <v>Moderado</v>
      </c>
      <c r="R13" s="51"/>
      <c r="S13" s="51"/>
      <c r="T13" s="51"/>
      <c r="U13" s="26" t="s">
        <v>205</v>
      </c>
      <c r="V13" s="51"/>
      <c r="W13" s="23" t="s">
        <v>237</v>
      </c>
      <c r="X13" s="23">
        <v>1</v>
      </c>
      <c r="Y13" s="23">
        <v>1</v>
      </c>
      <c r="Z13" s="23">
        <v>1</v>
      </c>
      <c r="AA13" s="23">
        <v>3</v>
      </c>
      <c r="AB13" s="23">
        <f t="shared" si="3"/>
        <v>6</v>
      </c>
      <c r="AC13" s="23">
        <v>1</v>
      </c>
      <c r="AD13" s="23">
        <f t="shared" ref="AD13:AD14" si="9">+AB13*AC13</f>
        <v>6</v>
      </c>
      <c r="AE13" s="52" t="str">
        <f t="shared" si="5"/>
        <v>Tolerable</v>
      </c>
    </row>
    <row r="14" spans="1:63" ht="409.6" customHeight="1" x14ac:dyDescent="0.35">
      <c r="A14" s="239"/>
      <c r="B14" s="216"/>
      <c r="C14" s="231"/>
      <c r="D14" s="230"/>
      <c r="E14" s="216"/>
      <c r="F14" s="58" t="s">
        <v>127</v>
      </c>
      <c r="G14" s="26" t="s">
        <v>213</v>
      </c>
      <c r="H14" s="26" t="s">
        <v>168</v>
      </c>
      <c r="I14" s="26" t="s">
        <v>157</v>
      </c>
      <c r="J14" s="23">
        <v>1</v>
      </c>
      <c r="K14" s="23">
        <v>1</v>
      </c>
      <c r="L14" s="23">
        <v>1</v>
      </c>
      <c r="M14" s="23">
        <v>3</v>
      </c>
      <c r="N14" s="23">
        <f t="shared" ref="N14" si="10">SUM(J14:M14)</f>
        <v>6</v>
      </c>
      <c r="O14" s="23">
        <v>2</v>
      </c>
      <c r="P14" s="23">
        <f t="shared" si="1"/>
        <v>12</v>
      </c>
      <c r="Q14" s="23" t="str">
        <f t="shared" si="2"/>
        <v>Moderado</v>
      </c>
      <c r="R14" s="51"/>
      <c r="S14" s="51"/>
      <c r="T14" s="51"/>
      <c r="U14" s="51" t="s">
        <v>206</v>
      </c>
      <c r="V14" s="51"/>
      <c r="W14" s="23" t="s">
        <v>237</v>
      </c>
      <c r="X14" s="23">
        <v>1</v>
      </c>
      <c r="Y14" s="23">
        <v>1</v>
      </c>
      <c r="Z14" s="23">
        <v>1</v>
      </c>
      <c r="AA14" s="23">
        <v>3</v>
      </c>
      <c r="AB14" s="23">
        <f t="shared" ref="AB14:AB15" si="11">SUM(X14:AA14)</f>
        <v>6</v>
      </c>
      <c r="AC14" s="23">
        <v>1</v>
      </c>
      <c r="AD14" s="23">
        <f t="shared" si="9"/>
        <v>6</v>
      </c>
      <c r="AE14" s="52" t="str">
        <f t="shared" si="5"/>
        <v>Tolerable</v>
      </c>
    </row>
    <row r="15" spans="1:63" ht="409.6" customHeight="1" x14ac:dyDescent="0.35">
      <c r="A15" s="239"/>
      <c r="B15" s="216"/>
      <c r="C15" s="231"/>
      <c r="D15" s="230"/>
      <c r="E15" s="216"/>
      <c r="F15" s="58" t="s">
        <v>127</v>
      </c>
      <c r="G15" s="26" t="s">
        <v>169</v>
      </c>
      <c r="H15" s="26" t="s">
        <v>170</v>
      </c>
      <c r="I15" s="26" t="s">
        <v>157</v>
      </c>
      <c r="J15" s="23">
        <v>1</v>
      </c>
      <c r="K15" s="23">
        <v>1</v>
      </c>
      <c r="L15" s="23">
        <v>1</v>
      </c>
      <c r="M15" s="23">
        <v>3</v>
      </c>
      <c r="N15" s="23">
        <f t="shared" si="7"/>
        <v>6</v>
      </c>
      <c r="O15" s="23">
        <v>2</v>
      </c>
      <c r="P15" s="23">
        <f t="shared" si="1"/>
        <v>12</v>
      </c>
      <c r="Q15" s="23" t="str">
        <f t="shared" si="2"/>
        <v>Moderado</v>
      </c>
      <c r="R15" s="23"/>
      <c r="S15" s="23"/>
      <c r="T15" s="51"/>
      <c r="U15" s="26" t="s">
        <v>207</v>
      </c>
      <c r="V15" s="51" t="s">
        <v>208</v>
      </c>
      <c r="W15" s="23" t="s">
        <v>237</v>
      </c>
      <c r="X15" s="23">
        <v>1</v>
      </c>
      <c r="Y15" s="23">
        <v>1</v>
      </c>
      <c r="Z15" s="23">
        <v>1</v>
      </c>
      <c r="AA15" s="23">
        <v>3</v>
      </c>
      <c r="AB15" s="23">
        <f t="shared" si="11"/>
        <v>6</v>
      </c>
      <c r="AC15" s="23">
        <v>1</v>
      </c>
      <c r="AD15" s="23">
        <f>+AB15*AC15</f>
        <v>6</v>
      </c>
      <c r="AE15" s="52" t="str">
        <f t="shared" si="5"/>
        <v>Tolerable</v>
      </c>
    </row>
    <row r="16" spans="1:63" ht="409.6" customHeight="1" x14ac:dyDescent="0.35">
      <c r="A16" s="239"/>
      <c r="B16" s="216"/>
      <c r="C16" s="231"/>
      <c r="D16" s="230"/>
      <c r="E16" s="216"/>
      <c r="F16" s="58" t="s">
        <v>127</v>
      </c>
      <c r="G16" s="26" t="s">
        <v>171</v>
      </c>
      <c r="H16" s="26" t="s">
        <v>163</v>
      </c>
      <c r="I16" s="26" t="s">
        <v>157</v>
      </c>
      <c r="J16" s="23">
        <v>1</v>
      </c>
      <c r="K16" s="23">
        <v>1</v>
      </c>
      <c r="L16" s="23">
        <v>1</v>
      </c>
      <c r="M16" s="23">
        <v>3</v>
      </c>
      <c r="N16" s="23">
        <f t="shared" si="7"/>
        <v>6</v>
      </c>
      <c r="O16" s="23">
        <v>2</v>
      </c>
      <c r="P16" s="23">
        <f t="shared" si="1"/>
        <v>12</v>
      </c>
      <c r="Q16" s="23" t="str">
        <f t="shared" si="2"/>
        <v>Moderado</v>
      </c>
      <c r="R16" s="23"/>
      <c r="S16" s="23"/>
      <c r="T16" s="26"/>
      <c r="U16" s="26" t="s">
        <v>209</v>
      </c>
      <c r="V16" s="51"/>
      <c r="W16" s="23" t="s">
        <v>237</v>
      </c>
      <c r="X16" s="23">
        <v>1</v>
      </c>
      <c r="Y16" s="23">
        <v>1</v>
      </c>
      <c r="Z16" s="23">
        <v>1</v>
      </c>
      <c r="AA16" s="23">
        <v>3</v>
      </c>
      <c r="AB16" s="23">
        <f t="shared" ref="AB16:AB26" si="12">SUM(X16:AA16)</f>
        <v>6</v>
      </c>
      <c r="AC16" s="23">
        <v>1</v>
      </c>
      <c r="AD16" s="23">
        <f>+AB16*AC16</f>
        <v>6</v>
      </c>
      <c r="AE16" s="52" t="str">
        <f t="shared" si="5"/>
        <v>Tolerable</v>
      </c>
    </row>
    <row r="17" spans="1:31" ht="409.6" customHeight="1" x14ac:dyDescent="0.35">
      <c r="A17" s="239"/>
      <c r="B17" s="216"/>
      <c r="C17" s="231"/>
      <c r="D17" s="230"/>
      <c r="E17" s="216"/>
      <c r="F17" s="58" t="s">
        <v>172</v>
      </c>
      <c r="G17" s="51" t="s">
        <v>173</v>
      </c>
      <c r="H17" s="51" t="s">
        <v>174</v>
      </c>
      <c r="I17" s="26" t="s">
        <v>157</v>
      </c>
      <c r="J17" s="23">
        <v>1</v>
      </c>
      <c r="K17" s="23">
        <v>1</v>
      </c>
      <c r="L17" s="23">
        <v>1</v>
      </c>
      <c r="M17" s="23">
        <v>3</v>
      </c>
      <c r="N17" s="23">
        <f t="shared" si="7"/>
        <v>6</v>
      </c>
      <c r="O17" s="23">
        <v>2</v>
      </c>
      <c r="P17" s="23">
        <f t="shared" si="1"/>
        <v>12</v>
      </c>
      <c r="Q17" s="23" t="str">
        <f t="shared" si="2"/>
        <v>Moderado</v>
      </c>
      <c r="R17" s="23"/>
      <c r="S17" s="23"/>
      <c r="T17" s="26"/>
      <c r="U17" s="51" t="s">
        <v>210</v>
      </c>
      <c r="V17" s="51"/>
      <c r="W17" s="23" t="s">
        <v>237</v>
      </c>
      <c r="X17" s="23">
        <v>1</v>
      </c>
      <c r="Y17" s="23">
        <v>1</v>
      </c>
      <c r="Z17" s="23">
        <v>1</v>
      </c>
      <c r="AA17" s="23">
        <v>3</v>
      </c>
      <c r="AB17" s="23">
        <f t="shared" si="12"/>
        <v>6</v>
      </c>
      <c r="AC17" s="23">
        <v>1</v>
      </c>
      <c r="AD17" s="23">
        <f t="shared" ref="AD17:AD19" si="13">+AB17*AC17</f>
        <v>6</v>
      </c>
      <c r="AE17" s="52" t="str">
        <f t="shared" si="5"/>
        <v>Tolerable</v>
      </c>
    </row>
    <row r="18" spans="1:31" ht="409.6" customHeight="1" x14ac:dyDescent="0.35">
      <c r="A18" s="239"/>
      <c r="B18" s="216"/>
      <c r="C18" s="231"/>
      <c r="D18" s="230"/>
      <c r="E18" s="216"/>
      <c r="F18" s="58" t="s">
        <v>172</v>
      </c>
      <c r="G18" s="51" t="s">
        <v>175</v>
      </c>
      <c r="H18" s="26" t="s">
        <v>176</v>
      </c>
      <c r="I18" s="26" t="s">
        <v>157</v>
      </c>
      <c r="J18" s="23">
        <v>1</v>
      </c>
      <c r="K18" s="23">
        <v>1</v>
      </c>
      <c r="L18" s="23">
        <v>1</v>
      </c>
      <c r="M18" s="23">
        <v>3</v>
      </c>
      <c r="N18" s="23">
        <f t="shared" si="7"/>
        <v>6</v>
      </c>
      <c r="O18" s="23">
        <v>2</v>
      </c>
      <c r="P18" s="23">
        <f t="shared" si="1"/>
        <v>12</v>
      </c>
      <c r="Q18" s="23" t="str">
        <f t="shared" si="2"/>
        <v>Moderado</v>
      </c>
      <c r="R18" s="23"/>
      <c r="S18" s="23"/>
      <c r="T18" s="26"/>
      <c r="U18" s="51" t="s">
        <v>210</v>
      </c>
      <c r="V18" s="51"/>
      <c r="W18" s="23" t="s">
        <v>237</v>
      </c>
      <c r="X18" s="23">
        <v>1</v>
      </c>
      <c r="Y18" s="23">
        <v>1</v>
      </c>
      <c r="Z18" s="23">
        <v>1</v>
      </c>
      <c r="AA18" s="23">
        <v>3</v>
      </c>
      <c r="AB18" s="23">
        <f t="shared" si="12"/>
        <v>6</v>
      </c>
      <c r="AC18" s="23">
        <v>1</v>
      </c>
      <c r="AD18" s="23">
        <f t="shared" si="13"/>
        <v>6</v>
      </c>
      <c r="AE18" s="52" t="str">
        <f t="shared" si="5"/>
        <v>Tolerable</v>
      </c>
    </row>
    <row r="19" spans="1:31" ht="409.6" customHeight="1" x14ac:dyDescent="0.35">
      <c r="A19" s="239"/>
      <c r="B19" s="216"/>
      <c r="C19" s="231"/>
      <c r="D19" s="230"/>
      <c r="E19" s="216"/>
      <c r="F19" s="58" t="s">
        <v>172</v>
      </c>
      <c r="G19" s="26" t="s">
        <v>177</v>
      </c>
      <c r="H19" s="26" t="s">
        <v>176</v>
      </c>
      <c r="I19" s="26" t="s">
        <v>157</v>
      </c>
      <c r="J19" s="23">
        <v>1</v>
      </c>
      <c r="K19" s="23">
        <v>1</v>
      </c>
      <c r="L19" s="23">
        <v>1</v>
      </c>
      <c r="M19" s="23">
        <v>3</v>
      </c>
      <c r="N19" s="23">
        <f t="shared" ref="N19:N26" si="14">SUM(J19:M19)</f>
        <v>6</v>
      </c>
      <c r="O19" s="23">
        <v>2</v>
      </c>
      <c r="P19" s="23">
        <f t="shared" si="1"/>
        <v>12</v>
      </c>
      <c r="Q19" s="23" t="str">
        <f t="shared" si="2"/>
        <v>Moderado</v>
      </c>
      <c r="R19" s="23"/>
      <c r="S19" s="23"/>
      <c r="T19" s="51"/>
      <c r="U19" s="51" t="s">
        <v>214</v>
      </c>
      <c r="V19" s="51"/>
      <c r="W19" s="23" t="s">
        <v>237</v>
      </c>
      <c r="X19" s="23">
        <v>1</v>
      </c>
      <c r="Y19" s="23">
        <v>1</v>
      </c>
      <c r="Z19" s="23">
        <v>1</v>
      </c>
      <c r="AA19" s="23">
        <v>3</v>
      </c>
      <c r="AB19" s="23">
        <f t="shared" si="12"/>
        <v>6</v>
      </c>
      <c r="AC19" s="23">
        <v>1</v>
      </c>
      <c r="AD19" s="23">
        <f t="shared" si="13"/>
        <v>6</v>
      </c>
      <c r="AE19" s="52" t="str">
        <f t="shared" si="5"/>
        <v>Tolerable</v>
      </c>
    </row>
    <row r="20" spans="1:31" ht="409.6" customHeight="1" x14ac:dyDescent="0.35">
      <c r="A20" s="239"/>
      <c r="B20" s="216"/>
      <c r="C20" s="231"/>
      <c r="D20" s="230"/>
      <c r="E20" s="228" t="s">
        <v>233</v>
      </c>
      <c r="F20" s="58" t="s">
        <v>128</v>
      </c>
      <c r="G20" s="26" t="s">
        <v>178</v>
      </c>
      <c r="H20" s="26" t="s">
        <v>194</v>
      </c>
      <c r="I20" s="26" t="s">
        <v>157</v>
      </c>
      <c r="J20" s="23">
        <v>1</v>
      </c>
      <c r="K20" s="23">
        <v>1</v>
      </c>
      <c r="L20" s="23">
        <v>1</v>
      </c>
      <c r="M20" s="23">
        <v>3</v>
      </c>
      <c r="N20" s="23">
        <f t="shared" si="14"/>
        <v>6</v>
      </c>
      <c r="O20" s="23">
        <v>2</v>
      </c>
      <c r="P20" s="23">
        <f>+N20*O20</f>
        <v>12</v>
      </c>
      <c r="Q20" s="23" t="str">
        <f t="shared" si="2"/>
        <v>Moderado</v>
      </c>
      <c r="R20" s="51"/>
      <c r="S20" s="51"/>
      <c r="T20" s="51" t="s">
        <v>211</v>
      </c>
      <c r="U20" s="51" t="s">
        <v>212</v>
      </c>
      <c r="V20" s="51" t="s">
        <v>215</v>
      </c>
      <c r="W20" s="23" t="s">
        <v>237</v>
      </c>
      <c r="X20" s="23">
        <v>1</v>
      </c>
      <c r="Y20" s="23">
        <v>1</v>
      </c>
      <c r="Z20" s="23">
        <v>1</v>
      </c>
      <c r="AA20" s="23">
        <v>3</v>
      </c>
      <c r="AB20" s="23">
        <f t="shared" si="12"/>
        <v>6</v>
      </c>
      <c r="AC20" s="23">
        <v>1</v>
      </c>
      <c r="AD20" s="23">
        <f>+AB20*AC20</f>
        <v>6</v>
      </c>
      <c r="AE20" s="52" t="str">
        <f t="shared" si="5"/>
        <v>Tolerable</v>
      </c>
    </row>
    <row r="21" spans="1:31" ht="409.6" customHeight="1" x14ac:dyDescent="0.35">
      <c r="A21" s="239"/>
      <c r="B21" s="216"/>
      <c r="C21" s="231"/>
      <c r="D21" s="230"/>
      <c r="E21" s="229"/>
      <c r="F21" s="58" t="s">
        <v>183</v>
      </c>
      <c r="G21" s="26" t="s">
        <v>196</v>
      </c>
      <c r="H21" s="26" t="s">
        <v>197</v>
      </c>
      <c r="I21" s="26" t="s">
        <v>157</v>
      </c>
      <c r="J21" s="23">
        <v>1</v>
      </c>
      <c r="K21" s="23">
        <v>1</v>
      </c>
      <c r="L21" s="23">
        <v>1</v>
      </c>
      <c r="M21" s="23">
        <v>3</v>
      </c>
      <c r="N21" s="23">
        <f t="shared" si="14"/>
        <v>6</v>
      </c>
      <c r="O21" s="23">
        <v>2</v>
      </c>
      <c r="P21" s="23">
        <f>+N21*O21</f>
        <v>12</v>
      </c>
      <c r="Q21" s="23" t="str">
        <f t="shared" si="2"/>
        <v>Moderado</v>
      </c>
      <c r="R21" s="51"/>
      <c r="S21" s="51"/>
      <c r="T21" s="51" t="s">
        <v>235</v>
      </c>
      <c r="U21" s="51" t="s">
        <v>216</v>
      </c>
      <c r="V21" s="51" t="s">
        <v>215</v>
      </c>
      <c r="W21" s="23" t="s">
        <v>237</v>
      </c>
      <c r="X21" s="23">
        <v>1</v>
      </c>
      <c r="Y21" s="23">
        <v>1</v>
      </c>
      <c r="Z21" s="23">
        <v>1</v>
      </c>
      <c r="AA21" s="23">
        <v>3</v>
      </c>
      <c r="AB21" s="23">
        <f t="shared" si="12"/>
        <v>6</v>
      </c>
      <c r="AC21" s="23">
        <v>1</v>
      </c>
      <c r="AD21" s="23">
        <f>+AB21*AC21</f>
        <v>6</v>
      </c>
      <c r="AE21" s="52" t="str">
        <f t="shared" si="5"/>
        <v>Tolerable</v>
      </c>
    </row>
    <row r="22" spans="1:31" ht="409.6" customHeight="1" x14ac:dyDescent="0.35">
      <c r="A22" s="239"/>
      <c r="B22" s="216"/>
      <c r="C22" s="231"/>
      <c r="D22" s="230"/>
      <c r="E22" s="229"/>
      <c r="F22" s="58" t="s">
        <v>128</v>
      </c>
      <c r="G22" s="26" t="s">
        <v>195</v>
      </c>
      <c r="H22" s="26" t="s">
        <v>194</v>
      </c>
      <c r="I22" s="26" t="s">
        <v>157</v>
      </c>
      <c r="J22" s="23">
        <v>1</v>
      </c>
      <c r="K22" s="23">
        <v>1</v>
      </c>
      <c r="L22" s="23">
        <v>1</v>
      </c>
      <c r="M22" s="23">
        <v>3</v>
      </c>
      <c r="N22" s="23">
        <f t="shared" si="14"/>
        <v>6</v>
      </c>
      <c r="O22" s="23">
        <v>3</v>
      </c>
      <c r="P22" s="23">
        <f t="shared" ref="P22:P23" si="15">+N22*O22</f>
        <v>18</v>
      </c>
      <c r="Q22" s="36" t="str">
        <f t="shared" si="2"/>
        <v>Importante</v>
      </c>
      <c r="R22" s="23"/>
      <c r="S22" s="23"/>
      <c r="T22" s="51" t="s">
        <v>211</v>
      </c>
      <c r="U22" s="51" t="s">
        <v>212</v>
      </c>
      <c r="V22" s="51" t="s">
        <v>215</v>
      </c>
      <c r="W22" s="23" t="s">
        <v>237</v>
      </c>
      <c r="X22" s="23">
        <v>1</v>
      </c>
      <c r="Y22" s="23">
        <v>1</v>
      </c>
      <c r="Z22" s="23">
        <v>1</v>
      </c>
      <c r="AA22" s="23">
        <v>3</v>
      </c>
      <c r="AB22" s="23">
        <f t="shared" si="12"/>
        <v>6</v>
      </c>
      <c r="AC22" s="23">
        <v>1</v>
      </c>
      <c r="AD22" s="23">
        <f t="shared" ref="AD22:AD26" si="16">+AB22*AC22</f>
        <v>6</v>
      </c>
      <c r="AE22" s="52" t="str">
        <f t="shared" si="5"/>
        <v>Tolerable</v>
      </c>
    </row>
    <row r="23" spans="1:31" ht="409.6" customHeight="1" x14ac:dyDescent="0.35">
      <c r="A23" s="239"/>
      <c r="B23" s="216"/>
      <c r="C23" s="231"/>
      <c r="D23" s="230"/>
      <c r="E23" s="229"/>
      <c r="F23" s="58" t="s">
        <v>127</v>
      </c>
      <c r="G23" s="26" t="s">
        <v>179</v>
      </c>
      <c r="H23" s="26" t="s">
        <v>180</v>
      </c>
      <c r="I23" s="26" t="s">
        <v>157</v>
      </c>
      <c r="J23" s="23">
        <v>1</v>
      </c>
      <c r="K23" s="23">
        <v>1</v>
      </c>
      <c r="L23" s="23">
        <v>1</v>
      </c>
      <c r="M23" s="23">
        <v>3</v>
      </c>
      <c r="N23" s="23">
        <f t="shared" si="14"/>
        <v>6</v>
      </c>
      <c r="O23" s="23">
        <v>2</v>
      </c>
      <c r="P23" s="23">
        <f t="shared" si="15"/>
        <v>12</v>
      </c>
      <c r="Q23" s="23" t="str">
        <f t="shared" si="2"/>
        <v>Moderado</v>
      </c>
      <c r="R23" s="23"/>
      <c r="S23" s="23"/>
      <c r="T23" s="51" t="s">
        <v>235</v>
      </c>
      <c r="U23" s="51" t="s">
        <v>212</v>
      </c>
      <c r="V23" s="51" t="s">
        <v>215</v>
      </c>
      <c r="W23" s="23" t="s">
        <v>237</v>
      </c>
      <c r="X23" s="23">
        <v>1</v>
      </c>
      <c r="Y23" s="23">
        <v>1</v>
      </c>
      <c r="Z23" s="23">
        <v>1</v>
      </c>
      <c r="AA23" s="23">
        <v>3</v>
      </c>
      <c r="AB23" s="23">
        <f t="shared" si="12"/>
        <v>6</v>
      </c>
      <c r="AC23" s="23">
        <v>1</v>
      </c>
      <c r="AD23" s="23">
        <f t="shared" si="16"/>
        <v>6</v>
      </c>
      <c r="AE23" s="52" t="str">
        <f t="shared" si="5"/>
        <v>Tolerable</v>
      </c>
    </row>
    <row r="24" spans="1:31" ht="409.6" customHeight="1" x14ac:dyDescent="0.35">
      <c r="A24" s="239"/>
      <c r="B24" s="216"/>
      <c r="C24" s="231"/>
      <c r="D24" s="230"/>
      <c r="E24" s="229"/>
      <c r="F24" s="58" t="s">
        <v>127</v>
      </c>
      <c r="G24" s="26" t="s">
        <v>198</v>
      </c>
      <c r="H24" s="26" t="s">
        <v>199</v>
      </c>
      <c r="I24" s="26" t="s">
        <v>157</v>
      </c>
      <c r="J24" s="23">
        <v>1</v>
      </c>
      <c r="K24" s="23">
        <v>1</v>
      </c>
      <c r="L24" s="23">
        <v>1</v>
      </c>
      <c r="M24" s="23">
        <v>2</v>
      </c>
      <c r="N24" s="23">
        <f t="shared" si="14"/>
        <v>5</v>
      </c>
      <c r="O24" s="23">
        <v>2</v>
      </c>
      <c r="P24" s="23">
        <f>+N24*O24</f>
        <v>10</v>
      </c>
      <c r="Q24" s="23" t="str">
        <f t="shared" si="2"/>
        <v>Moderado</v>
      </c>
      <c r="R24" s="23"/>
      <c r="S24" s="23"/>
      <c r="T24" s="51" t="s">
        <v>217</v>
      </c>
      <c r="U24" s="51" t="s">
        <v>212</v>
      </c>
      <c r="V24" s="51" t="s">
        <v>215</v>
      </c>
      <c r="W24" s="23" t="s">
        <v>237</v>
      </c>
      <c r="X24" s="23">
        <v>1</v>
      </c>
      <c r="Y24" s="23">
        <v>1</v>
      </c>
      <c r="Z24" s="23">
        <v>1</v>
      </c>
      <c r="AA24" s="23">
        <v>2</v>
      </c>
      <c r="AB24" s="23">
        <f t="shared" si="12"/>
        <v>5</v>
      </c>
      <c r="AC24" s="23">
        <v>1</v>
      </c>
      <c r="AD24" s="23">
        <f t="shared" si="16"/>
        <v>5</v>
      </c>
      <c r="AE24" s="52" t="str">
        <f t="shared" si="5"/>
        <v>Tolerable</v>
      </c>
    </row>
    <row r="25" spans="1:31" ht="409.6" customHeight="1" x14ac:dyDescent="0.35">
      <c r="A25" s="239"/>
      <c r="B25" s="216"/>
      <c r="C25" s="231"/>
      <c r="D25" s="230"/>
      <c r="E25" s="229"/>
      <c r="F25" s="58" t="s">
        <v>172</v>
      </c>
      <c r="G25" s="51" t="s">
        <v>181</v>
      </c>
      <c r="H25" s="51" t="s">
        <v>176</v>
      </c>
      <c r="I25" s="26" t="s">
        <v>157</v>
      </c>
      <c r="J25" s="23">
        <v>1</v>
      </c>
      <c r="K25" s="23">
        <v>1</v>
      </c>
      <c r="L25" s="23">
        <v>1</v>
      </c>
      <c r="M25" s="23">
        <v>2</v>
      </c>
      <c r="N25" s="23">
        <f t="shared" si="14"/>
        <v>5</v>
      </c>
      <c r="O25" s="23">
        <v>2</v>
      </c>
      <c r="P25" s="23">
        <f t="shared" ref="P25:P26" si="17">+N25*O25</f>
        <v>10</v>
      </c>
      <c r="Q25" s="23" t="str">
        <f t="shared" si="2"/>
        <v>Moderado</v>
      </c>
      <c r="R25" s="23"/>
      <c r="S25" s="23"/>
      <c r="T25" s="26"/>
      <c r="U25" s="51" t="s">
        <v>214</v>
      </c>
      <c r="V25" s="51"/>
      <c r="W25" s="23" t="s">
        <v>237</v>
      </c>
      <c r="X25" s="23">
        <v>1</v>
      </c>
      <c r="Y25" s="23">
        <v>1</v>
      </c>
      <c r="Z25" s="23">
        <v>1</v>
      </c>
      <c r="AA25" s="23">
        <v>2</v>
      </c>
      <c r="AB25" s="23">
        <f t="shared" si="12"/>
        <v>5</v>
      </c>
      <c r="AC25" s="23">
        <v>1</v>
      </c>
      <c r="AD25" s="23">
        <f t="shared" si="16"/>
        <v>5</v>
      </c>
      <c r="AE25" s="52" t="str">
        <f t="shared" si="5"/>
        <v>Tolerable</v>
      </c>
    </row>
    <row r="26" spans="1:31" ht="409.6" customHeight="1" x14ac:dyDescent="0.35">
      <c r="A26" s="239"/>
      <c r="B26" s="216"/>
      <c r="C26" s="231"/>
      <c r="D26" s="230"/>
      <c r="E26" s="229"/>
      <c r="F26" s="58" t="s">
        <v>172</v>
      </c>
      <c r="G26" s="51" t="s">
        <v>182</v>
      </c>
      <c r="H26" s="51" t="s">
        <v>176</v>
      </c>
      <c r="I26" s="26" t="s">
        <v>157</v>
      </c>
      <c r="J26" s="23">
        <v>1</v>
      </c>
      <c r="K26" s="23">
        <v>1</v>
      </c>
      <c r="L26" s="23">
        <v>1</v>
      </c>
      <c r="M26" s="23">
        <v>2</v>
      </c>
      <c r="N26" s="23">
        <f t="shared" si="14"/>
        <v>5</v>
      </c>
      <c r="O26" s="23">
        <v>2</v>
      </c>
      <c r="P26" s="23">
        <f t="shared" si="17"/>
        <v>10</v>
      </c>
      <c r="Q26" s="23" t="str">
        <f t="shared" si="2"/>
        <v>Moderado</v>
      </c>
      <c r="R26" s="23"/>
      <c r="S26" s="23"/>
      <c r="T26" s="26"/>
      <c r="U26" s="51" t="s">
        <v>214</v>
      </c>
      <c r="V26" s="51"/>
      <c r="W26" s="23" t="s">
        <v>237</v>
      </c>
      <c r="X26" s="23">
        <v>1</v>
      </c>
      <c r="Y26" s="23">
        <v>1</v>
      </c>
      <c r="Z26" s="23">
        <v>1</v>
      </c>
      <c r="AA26" s="23">
        <v>2</v>
      </c>
      <c r="AB26" s="23">
        <f t="shared" si="12"/>
        <v>5</v>
      </c>
      <c r="AC26" s="23">
        <v>1</v>
      </c>
      <c r="AD26" s="23">
        <f t="shared" si="16"/>
        <v>5</v>
      </c>
      <c r="AE26" s="52" t="str">
        <f t="shared" si="5"/>
        <v>Tolerable</v>
      </c>
    </row>
    <row r="27" spans="1:31" ht="122.25" customHeight="1" x14ac:dyDescent="0.35">
      <c r="A27" s="239"/>
      <c r="B27" s="216"/>
      <c r="C27" s="216" t="s">
        <v>189</v>
      </c>
      <c r="D27" s="214" t="s">
        <v>65</v>
      </c>
      <c r="E27" s="216" t="s">
        <v>141</v>
      </c>
      <c r="F27" s="215" t="s">
        <v>131</v>
      </c>
      <c r="G27" s="213" t="s">
        <v>139</v>
      </c>
      <c r="H27" s="26" t="s">
        <v>142</v>
      </c>
      <c r="I27" s="26" t="s">
        <v>157</v>
      </c>
      <c r="J27" s="23">
        <v>1</v>
      </c>
      <c r="K27" s="23">
        <v>2</v>
      </c>
      <c r="L27" s="23">
        <v>2</v>
      </c>
      <c r="M27" s="23">
        <v>2</v>
      </c>
      <c r="N27" s="23">
        <f t="shared" ref="N27:N32" si="18">SUM(J27:M27)</f>
        <v>7</v>
      </c>
      <c r="O27" s="23">
        <v>1</v>
      </c>
      <c r="P27" s="23">
        <f t="shared" ref="P27:P32" si="19">+N27*O27</f>
        <v>7</v>
      </c>
      <c r="Q27" s="23" t="str">
        <f t="shared" si="2"/>
        <v>Tolerable</v>
      </c>
      <c r="R27" s="23"/>
      <c r="S27" s="23"/>
      <c r="T27" s="23"/>
      <c r="U27" s="213" t="s">
        <v>190</v>
      </c>
      <c r="V27" s="51" t="s">
        <v>191</v>
      </c>
      <c r="W27" s="23" t="s">
        <v>237</v>
      </c>
      <c r="X27" s="23">
        <v>1</v>
      </c>
      <c r="Y27" s="23">
        <v>1</v>
      </c>
      <c r="Z27" s="23">
        <v>1</v>
      </c>
      <c r="AA27" s="23">
        <v>1</v>
      </c>
      <c r="AB27" s="23">
        <f t="shared" ref="AB27:AB32" si="20">SUM(X27:AA27)</f>
        <v>4</v>
      </c>
      <c r="AC27" s="23">
        <v>1</v>
      </c>
      <c r="AD27" s="23">
        <f t="shared" ref="AD27:AD32" si="21">+AB27*AC27</f>
        <v>4</v>
      </c>
      <c r="AE27" s="52" t="str">
        <f t="shared" ref="AE27:AE32" si="22">IF(AD27="","",IF(AD27&lt;=4,"Trivial",IF(AND(AD27&gt;=5, AD27&lt;=8),"Tolerable",IF(AND(AD27&gt;=9,AD27&lt;=16),"Moderado",IF(AND(AD27&gt;=17,AD27&lt;=24),"Importante","Intolerable")))))</f>
        <v>Trivial</v>
      </c>
    </row>
    <row r="28" spans="1:31" ht="75.75" customHeight="1" x14ac:dyDescent="0.35">
      <c r="A28" s="239"/>
      <c r="B28" s="216"/>
      <c r="C28" s="216"/>
      <c r="D28" s="214"/>
      <c r="E28" s="216"/>
      <c r="F28" s="215"/>
      <c r="G28" s="213"/>
      <c r="H28" s="26" t="s">
        <v>132</v>
      </c>
      <c r="I28" s="26" t="s">
        <v>157</v>
      </c>
      <c r="J28" s="23">
        <v>1</v>
      </c>
      <c r="K28" s="23">
        <v>2</v>
      </c>
      <c r="L28" s="23">
        <v>2</v>
      </c>
      <c r="M28" s="23">
        <v>1</v>
      </c>
      <c r="N28" s="23">
        <f t="shared" si="18"/>
        <v>6</v>
      </c>
      <c r="O28" s="23">
        <v>3</v>
      </c>
      <c r="P28" s="23">
        <f t="shared" si="19"/>
        <v>18</v>
      </c>
      <c r="Q28" s="23" t="str">
        <f t="shared" si="2"/>
        <v>Importante</v>
      </c>
      <c r="R28" s="23"/>
      <c r="S28" s="23"/>
      <c r="T28" s="23"/>
      <c r="U28" s="213"/>
      <c r="V28" s="26"/>
      <c r="W28" s="23" t="s">
        <v>237</v>
      </c>
      <c r="X28" s="23">
        <v>1</v>
      </c>
      <c r="Y28" s="23">
        <v>1</v>
      </c>
      <c r="Z28" s="23">
        <v>1</v>
      </c>
      <c r="AA28" s="23">
        <v>1</v>
      </c>
      <c r="AB28" s="23">
        <f t="shared" si="20"/>
        <v>4</v>
      </c>
      <c r="AC28" s="23">
        <v>2</v>
      </c>
      <c r="AD28" s="23">
        <f t="shared" si="21"/>
        <v>8</v>
      </c>
      <c r="AE28" s="44" t="str">
        <f t="shared" si="22"/>
        <v>Tolerable</v>
      </c>
    </row>
    <row r="29" spans="1:31" ht="167.25" customHeight="1" x14ac:dyDescent="0.35">
      <c r="A29" s="239"/>
      <c r="B29" s="216"/>
      <c r="C29" s="216"/>
      <c r="D29" s="23" t="s">
        <v>65</v>
      </c>
      <c r="E29" s="216"/>
      <c r="F29" s="57" t="s">
        <v>131</v>
      </c>
      <c r="G29" s="26" t="s">
        <v>133</v>
      </c>
      <c r="H29" s="26" t="s">
        <v>138</v>
      </c>
      <c r="I29" s="26" t="s">
        <v>157</v>
      </c>
      <c r="J29" s="23">
        <v>1</v>
      </c>
      <c r="K29" s="23">
        <v>2</v>
      </c>
      <c r="L29" s="23">
        <v>2</v>
      </c>
      <c r="M29" s="23">
        <v>1</v>
      </c>
      <c r="N29" s="23">
        <f t="shared" si="18"/>
        <v>6</v>
      </c>
      <c r="O29" s="23">
        <v>3</v>
      </c>
      <c r="P29" s="23">
        <f t="shared" si="19"/>
        <v>18</v>
      </c>
      <c r="Q29" s="23" t="str">
        <f t="shared" si="2"/>
        <v>Importante</v>
      </c>
      <c r="R29" s="23"/>
      <c r="S29" s="23"/>
      <c r="T29" s="23"/>
      <c r="U29" s="26" t="s">
        <v>192</v>
      </c>
      <c r="V29" s="26"/>
      <c r="W29" s="23" t="s">
        <v>237</v>
      </c>
      <c r="X29" s="23">
        <v>1</v>
      </c>
      <c r="Y29" s="23">
        <v>1</v>
      </c>
      <c r="Z29" s="23">
        <v>1</v>
      </c>
      <c r="AA29" s="23">
        <v>1</v>
      </c>
      <c r="AB29" s="23">
        <f t="shared" si="20"/>
        <v>4</v>
      </c>
      <c r="AC29" s="23">
        <v>2</v>
      </c>
      <c r="AD29" s="23">
        <f t="shared" si="21"/>
        <v>8</v>
      </c>
      <c r="AE29" s="44" t="str">
        <f t="shared" si="22"/>
        <v>Tolerable</v>
      </c>
    </row>
    <row r="30" spans="1:31" ht="165" customHeight="1" x14ac:dyDescent="0.35">
      <c r="A30" s="239"/>
      <c r="B30" s="216"/>
      <c r="C30" s="216"/>
      <c r="D30" s="23" t="s">
        <v>65</v>
      </c>
      <c r="E30" s="216"/>
      <c r="F30" s="57" t="s">
        <v>131</v>
      </c>
      <c r="G30" s="26" t="s">
        <v>134</v>
      </c>
      <c r="H30" s="26" t="s">
        <v>135</v>
      </c>
      <c r="I30" s="26" t="s">
        <v>157</v>
      </c>
      <c r="J30" s="23">
        <v>1</v>
      </c>
      <c r="K30" s="23">
        <v>2</v>
      </c>
      <c r="L30" s="23">
        <v>2</v>
      </c>
      <c r="M30" s="23">
        <v>1</v>
      </c>
      <c r="N30" s="23">
        <f t="shared" si="18"/>
        <v>6</v>
      </c>
      <c r="O30" s="23">
        <v>3</v>
      </c>
      <c r="P30" s="23">
        <f t="shared" si="19"/>
        <v>18</v>
      </c>
      <c r="Q30" s="23" t="str">
        <f t="shared" si="2"/>
        <v>Importante</v>
      </c>
      <c r="R30" s="23"/>
      <c r="S30" s="23"/>
      <c r="T30" s="23"/>
      <c r="U30" s="26" t="s">
        <v>193</v>
      </c>
      <c r="V30" s="26"/>
      <c r="W30" s="23" t="s">
        <v>237</v>
      </c>
      <c r="X30" s="23">
        <v>1</v>
      </c>
      <c r="Y30" s="23">
        <v>1</v>
      </c>
      <c r="Z30" s="23">
        <v>1</v>
      </c>
      <c r="AA30" s="23">
        <v>1</v>
      </c>
      <c r="AB30" s="23">
        <f t="shared" si="20"/>
        <v>4</v>
      </c>
      <c r="AC30" s="23">
        <v>2</v>
      </c>
      <c r="AD30" s="23">
        <f t="shared" si="21"/>
        <v>8</v>
      </c>
      <c r="AE30" s="44" t="str">
        <f t="shared" si="22"/>
        <v>Tolerable</v>
      </c>
    </row>
    <row r="31" spans="1:31" ht="360" customHeight="1" x14ac:dyDescent="0.35">
      <c r="A31" s="240"/>
      <c r="B31" s="217"/>
      <c r="C31" s="217"/>
      <c r="D31" s="61" t="s">
        <v>65</v>
      </c>
      <c r="E31" s="217"/>
      <c r="F31" s="57" t="s">
        <v>186</v>
      </c>
      <c r="G31" s="26" t="s">
        <v>187</v>
      </c>
      <c r="H31" s="26" t="s">
        <v>188</v>
      </c>
      <c r="I31" s="96" t="s">
        <v>239</v>
      </c>
      <c r="J31" s="23">
        <v>1</v>
      </c>
      <c r="K31" s="24">
        <v>2</v>
      </c>
      <c r="L31" s="24">
        <v>1</v>
      </c>
      <c r="M31" s="24">
        <v>2</v>
      </c>
      <c r="N31" s="24">
        <f>SUM(J31:M31)</f>
        <v>6</v>
      </c>
      <c r="O31" s="24">
        <v>3</v>
      </c>
      <c r="P31" s="25">
        <f>N31*O31</f>
        <v>18</v>
      </c>
      <c r="Q31" s="36" t="str">
        <f t="shared" ref="Q31" si="23">IF(P31="","",IF(P31&lt;=4,"Trivial",IF(AND(P31&gt;=5, P31&lt;=8),"Tolerable",IF(AND(P31&gt;=9,P31&lt;=16),"Moderado",IF(AND(P31&gt;=17,P31&lt;=24),"Importante","Intolerable")))))</f>
        <v>Importante</v>
      </c>
      <c r="R31" s="36"/>
      <c r="S31" s="23"/>
      <c r="T31" s="23" t="s">
        <v>240</v>
      </c>
      <c r="U31" s="26" t="s">
        <v>242</v>
      </c>
      <c r="V31" s="23" t="s">
        <v>241</v>
      </c>
      <c r="W31" s="23" t="s">
        <v>237</v>
      </c>
      <c r="X31" s="23">
        <v>1</v>
      </c>
      <c r="Y31" s="24">
        <v>1</v>
      </c>
      <c r="Z31" s="24">
        <v>1</v>
      </c>
      <c r="AA31" s="24">
        <v>1</v>
      </c>
      <c r="AB31" s="24">
        <f>SUM(X31:AA31)</f>
        <v>4</v>
      </c>
      <c r="AC31" s="24">
        <v>3</v>
      </c>
      <c r="AD31" s="25">
        <f>IFERROR((AB31*AC31),"")</f>
        <v>12</v>
      </c>
      <c r="AE31" s="44" t="str">
        <f t="shared" si="22"/>
        <v>Moderado</v>
      </c>
    </row>
    <row r="32" spans="1:31" ht="186" customHeight="1" thickBot="1" x14ac:dyDescent="0.4">
      <c r="A32" s="241"/>
      <c r="B32" s="218"/>
      <c r="C32" s="218"/>
      <c r="D32" s="53" t="s">
        <v>65</v>
      </c>
      <c r="E32" s="218"/>
      <c r="F32" s="59" t="s">
        <v>136</v>
      </c>
      <c r="G32" s="54" t="s">
        <v>130</v>
      </c>
      <c r="H32" s="54" t="s">
        <v>137</v>
      </c>
      <c r="I32" s="54" t="s">
        <v>157</v>
      </c>
      <c r="J32" s="53">
        <v>1</v>
      </c>
      <c r="K32" s="53">
        <v>2</v>
      </c>
      <c r="L32" s="53">
        <v>2</v>
      </c>
      <c r="M32" s="53">
        <v>1</v>
      </c>
      <c r="N32" s="53">
        <f t="shared" si="18"/>
        <v>6</v>
      </c>
      <c r="O32" s="53">
        <v>3</v>
      </c>
      <c r="P32" s="53">
        <f t="shared" si="19"/>
        <v>18</v>
      </c>
      <c r="Q32" s="37" t="str">
        <f t="shared" ref="Q32" si="24">IF(P32="","",IF(P32&lt;=4,"Trivial",IF(AND(P32&gt;=5, P32&lt;=8),"Tolerable",IF(AND(P32&gt;=9,P32&lt;=16),"Moderado",IF(AND(P32&gt;=17,P32&lt;=24),"Importante","Intolerable")))))</f>
        <v>Importante</v>
      </c>
      <c r="R32" s="53"/>
      <c r="S32" s="53"/>
      <c r="T32" s="53"/>
      <c r="U32" s="54" t="s">
        <v>193</v>
      </c>
      <c r="V32" s="54"/>
      <c r="W32" s="53" t="s">
        <v>237</v>
      </c>
      <c r="X32" s="53">
        <v>1</v>
      </c>
      <c r="Y32" s="53">
        <v>1</v>
      </c>
      <c r="Z32" s="53">
        <v>1</v>
      </c>
      <c r="AA32" s="53">
        <v>1</v>
      </c>
      <c r="AB32" s="53">
        <f t="shared" si="20"/>
        <v>4</v>
      </c>
      <c r="AC32" s="53">
        <v>2</v>
      </c>
      <c r="AD32" s="53">
        <f t="shared" si="21"/>
        <v>8</v>
      </c>
      <c r="AE32" s="44" t="str">
        <f t="shared" si="22"/>
        <v>Tolerable</v>
      </c>
    </row>
    <row r="33" spans="1:31" ht="42" customHeight="1" x14ac:dyDescent="0.35">
      <c r="A33" s="27"/>
      <c r="B33" s="28"/>
      <c r="C33" s="28"/>
      <c r="D33" s="17"/>
      <c r="E33" s="22"/>
      <c r="F33" s="22"/>
      <c r="G33" s="18"/>
      <c r="H33" s="18"/>
      <c r="I33" s="18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8"/>
      <c r="U33" s="18"/>
      <c r="V33" s="18"/>
      <c r="W33" s="17"/>
      <c r="X33" s="17"/>
      <c r="Y33" s="17"/>
      <c r="Z33" s="17"/>
      <c r="AA33" s="17"/>
      <c r="AB33" s="17"/>
      <c r="AC33" s="17"/>
      <c r="AD33" s="17"/>
      <c r="AE33" s="17"/>
    </row>
    <row r="34" spans="1:31" ht="77.150000000000006" customHeight="1" thickBot="1" x14ac:dyDescent="0.75">
      <c r="A34" s="237" t="s">
        <v>148</v>
      </c>
      <c r="B34" s="237"/>
      <c r="C34" s="237"/>
      <c r="D34" s="237"/>
      <c r="E34" s="237"/>
      <c r="F34" s="237"/>
      <c r="G34" s="237"/>
      <c r="H34" s="237"/>
      <c r="I34" s="237"/>
      <c r="J34" s="237"/>
      <c r="K34" s="237"/>
      <c r="L34" s="237"/>
      <c r="M34" s="237"/>
      <c r="N34" s="29"/>
      <c r="O34" s="29"/>
      <c r="P34" s="29"/>
      <c r="Q34" s="29"/>
      <c r="R34" s="17"/>
      <c r="S34" s="17"/>
      <c r="T34" s="18"/>
      <c r="U34" s="18"/>
      <c r="V34" s="18"/>
      <c r="W34" s="17"/>
      <c r="X34" s="17"/>
      <c r="Y34" s="17"/>
      <c r="Z34" s="17"/>
      <c r="AA34" s="17"/>
      <c r="AB34" s="17"/>
      <c r="AC34" s="17"/>
      <c r="AD34" s="17"/>
      <c r="AE34" s="17"/>
    </row>
    <row r="35" spans="1:31" ht="44.5" customHeight="1" x14ac:dyDescent="0.55000000000000004">
      <c r="A35" s="171" t="s">
        <v>83</v>
      </c>
      <c r="B35" s="220" t="s">
        <v>66</v>
      </c>
      <c r="C35" s="221"/>
      <c r="D35" s="221"/>
      <c r="E35" s="221"/>
      <c r="F35" s="221"/>
      <c r="G35" s="221"/>
      <c r="H35" s="221"/>
      <c r="I35" s="221"/>
      <c r="J35" s="221"/>
      <c r="K35" s="221"/>
      <c r="L35" s="221"/>
      <c r="M35" s="222"/>
      <c r="N35" s="21"/>
      <c r="O35" s="21"/>
      <c r="P35" s="21"/>
      <c r="Q35" s="171" t="s">
        <v>83</v>
      </c>
      <c r="R35" s="173" t="s">
        <v>103</v>
      </c>
      <c r="S35" s="175" t="s">
        <v>60</v>
      </c>
      <c r="T35" s="30"/>
      <c r="U35" s="30"/>
      <c r="V35" s="30"/>
      <c r="W35" s="177" t="s">
        <v>60</v>
      </c>
      <c r="X35" s="178"/>
      <c r="Y35" s="178"/>
      <c r="Z35" s="178"/>
      <c r="AA35" s="178"/>
      <c r="AB35" s="178"/>
      <c r="AC35" s="178"/>
      <c r="AD35" s="178"/>
      <c r="AE35" s="179"/>
    </row>
    <row r="36" spans="1:31" ht="139.5" customHeight="1" thickBot="1" x14ac:dyDescent="0.6">
      <c r="A36" s="172"/>
      <c r="B36" s="47" t="s">
        <v>84</v>
      </c>
      <c r="C36" s="223" t="s">
        <v>85</v>
      </c>
      <c r="D36" s="224"/>
      <c r="E36" s="225"/>
      <c r="F36" s="223" t="s">
        <v>86</v>
      </c>
      <c r="G36" s="224"/>
      <c r="H36" s="225"/>
      <c r="I36" s="187" t="s">
        <v>87</v>
      </c>
      <c r="J36" s="188"/>
      <c r="K36" s="188"/>
      <c r="L36" s="188"/>
      <c r="M36" s="189"/>
      <c r="N36" s="21"/>
      <c r="O36" s="21"/>
      <c r="P36" s="21"/>
      <c r="Q36" s="172"/>
      <c r="R36" s="174"/>
      <c r="S36" s="176"/>
      <c r="T36" s="19"/>
      <c r="U36" s="30"/>
      <c r="V36" s="30"/>
      <c r="W36" s="180" t="s">
        <v>113</v>
      </c>
      <c r="X36" s="181"/>
      <c r="Y36" s="181"/>
      <c r="Z36" s="182" t="s">
        <v>114</v>
      </c>
      <c r="AA36" s="183"/>
      <c r="AB36" s="183"/>
      <c r="AC36" s="184"/>
      <c r="AD36" s="181" t="s">
        <v>115</v>
      </c>
      <c r="AE36" s="185"/>
    </row>
    <row r="37" spans="1:31" ht="89.5" customHeight="1" x14ac:dyDescent="0.35">
      <c r="A37" s="161">
        <v>1</v>
      </c>
      <c r="B37" s="186" t="s">
        <v>88</v>
      </c>
      <c r="C37" s="151" t="s">
        <v>89</v>
      </c>
      <c r="D37" s="152"/>
      <c r="E37" s="153"/>
      <c r="F37" s="151" t="s">
        <v>90</v>
      </c>
      <c r="G37" s="152"/>
      <c r="H37" s="153"/>
      <c r="I37" s="157" t="s">
        <v>91</v>
      </c>
      <c r="J37" s="158"/>
      <c r="K37" s="158"/>
      <c r="L37" s="158"/>
      <c r="M37" s="159"/>
      <c r="N37" s="160"/>
      <c r="O37" s="160"/>
      <c r="P37" s="160"/>
      <c r="Q37" s="161">
        <v>1</v>
      </c>
      <c r="R37" s="48" t="s">
        <v>104</v>
      </c>
      <c r="S37" s="45" t="s">
        <v>105</v>
      </c>
      <c r="T37" s="20"/>
      <c r="U37" s="165" t="s">
        <v>66</v>
      </c>
      <c r="V37" s="168" t="s">
        <v>116</v>
      </c>
      <c r="W37" s="169" t="s">
        <v>117</v>
      </c>
      <c r="X37" s="169"/>
      <c r="Y37" s="169"/>
      <c r="Z37" s="198" t="s">
        <v>150</v>
      </c>
      <c r="AA37" s="198"/>
      <c r="AB37" s="198"/>
      <c r="AC37" s="198"/>
      <c r="AD37" s="219" t="s">
        <v>149</v>
      </c>
      <c r="AE37" s="175"/>
    </row>
    <row r="38" spans="1:31" ht="82" customHeight="1" x14ac:dyDescent="0.35">
      <c r="A38" s="161"/>
      <c r="B38" s="186"/>
      <c r="C38" s="154"/>
      <c r="D38" s="155"/>
      <c r="E38" s="156"/>
      <c r="F38" s="154"/>
      <c r="G38" s="155"/>
      <c r="H38" s="156"/>
      <c r="I38" s="157" t="s">
        <v>92</v>
      </c>
      <c r="J38" s="158"/>
      <c r="K38" s="158"/>
      <c r="L38" s="158"/>
      <c r="M38" s="159"/>
      <c r="N38" s="160"/>
      <c r="O38" s="160"/>
      <c r="P38" s="160"/>
      <c r="Q38" s="161"/>
      <c r="R38" s="49"/>
      <c r="S38" s="45" t="s">
        <v>106</v>
      </c>
      <c r="T38" s="20"/>
      <c r="U38" s="166"/>
      <c r="V38" s="162"/>
      <c r="W38" s="170"/>
      <c r="X38" s="170"/>
      <c r="Y38" s="170"/>
      <c r="Z38" s="163"/>
      <c r="AA38" s="163"/>
      <c r="AB38" s="163"/>
      <c r="AC38" s="163"/>
      <c r="AD38" s="148"/>
      <c r="AE38" s="176"/>
    </row>
    <row r="39" spans="1:31" ht="97" customHeight="1" x14ac:dyDescent="0.35">
      <c r="A39" s="161">
        <v>2</v>
      </c>
      <c r="B39" s="186" t="s">
        <v>93</v>
      </c>
      <c r="C39" s="151" t="s">
        <v>94</v>
      </c>
      <c r="D39" s="152"/>
      <c r="E39" s="153"/>
      <c r="F39" s="151" t="s">
        <v>95</v>
      </c>
      <c r="G39" s="152"/>
      <c r="H39" s="153"/>
      <c r="I39" s="157" t="s">
        <v>96</v>
      </c>
      <c r="J39" s="158"/>
      <c r="K39" s="158"/>
      <c r="L39" s="158"/>
      <c r="M39" s="159"/>
      <c r="N39" s="160"/>
      <c r="O39" s="160"/>
      <c r="P39" s="160"/>
      <c r="Q39" s="180">
        <v>2</v>
      </c>
      <c r="R39" s="48" t="s">
        <v>107</v>
      </c>
      <c r="S39" s="45" t="s">
        <v>108</v>
      </c>
      <c r="T39" s="20"/>
      <c r="U39" s="166"/>
      <c r="V39" s="162" t="s">
        <v>118</v>
      </c>
      <c r="W39" s="163" t="s">
        <v>153</v>
      </c>
      <c r="X39" s="163"/>
      <c r="Y39" s="163"/>
      <c r="Z39" s="148" t="s">
        <v>152</v>
      </c>
      <c r="AA39" s="148"/>
      <c r="AB39" s="148"/>
      <c r="AC39" s="148"/>
      <c r="AD39" s="149" t="s">
        <v>151</v>
      </c>
      <c r="AE39" s="150"/>
    </row>
    <row r="40" spans="1:31" ht="89.5" customHeight="1" x14ac:dyDescent="0.35">
      <c r="A40" s="161"/>
      <c r="B40" s="186"/>
      <c r="C40" s="154"/>
      <c r="D40" s="155"/>
      <c r="E40" s="156"/>
      <c r="F40" s="154"/>
      <c r="G40" s="155"/>
      <c r="H40" s="156"/>
      <c r="I40" s="157" t="s">
        <v>97</v>
      </c>
      <c r="J40" s="158"/>
      <c r="K40" s="158"/>
      <c r="L40" s="158"/>
      <c r="M40" s="159"/>
      <c r="N40" s="160"/>
      <c r="O40" s="160"/>
      <c r="P40" s="160"/>
      <c r="Q40" s="205"/>
      <c r="R40" s="49"/>
      <c r="S40" s="45" t="s">
        <v>109</v>
      </c>
      <c r="T40" s="20"/>
      <c r="U40" s="166"/>
      <c r="V40" s="162"/>
      <c r="W40" s="163"/>
      <c r="X40" s="163"/>
      <c r="Y40" s="163"/>
      <c r="Z40" s="148"/>
      <c r="AA40" s="148"/>
      <c r="AB40" s="148"/>
      <c r="AC40" s="148"/>
      <c r="AD40" s="149"/>
      <c r="AE40" s="150"/>
    </row>
    <row r="41" spans="1:31" ht="102" customHeight="1" x14ac:dyDescent="0.35">
      <c r="A41" s="161">
        <v>3</v>
      </c>
      <c r="B41" s="193" t="s">
        <v>98</v>
      </c>
      <c r="C41" s="151" t="s">
        <v>99</v>
      </c>
      <c r="D41" s="152"/>
      <c r="E41" s="153"/>
      <c r="F41" s="151" t="s">
        <v>100</v>
      </c>
      <c r="G41" s="152"/>
      <c r="H41" s="153"/>
      <c r="I41" s="157" t="s">
        <v>101</v>
      </c>
      <c r="J41" s="158"/>
      <c r="K41" s="158"/>
      <c r="L41" s="158"/>
      <c r="M41" s="159"/>
      <c r="N41" s="160"/>
      <c r="O41" s="160"/>
      <c r="P41" s="160"/>
      <c r="Q41" s="180">
        <v>3</v>
      </c>
      <c r="R41" s="48" t="s">
        <v>110</v>
      </c>
      <c r="S41" s="45" t="s">
        <v>111</v>
      </c>
      <c r="T41" s="20"/>
      <c r="U41" s="166"/>
      <c r="V41" s="162" t="s">
        <v>119</v>
      </c>
      <c r="W41" s="148" t="s">
        <v>152</v>
      </c>
      <c r="X41" s="148"/>
      <c r="Y41" s="148"/>
      <c r="Z41" s="149" t="s">
        <v>155</v>
      </c>
      <c r="AA41" s="149"/>
      <c r="AB41" s="149"/>
      <c r="AC41" s="149"/>
      <c r="AD41" s="144" t="s">
        <v>154</v>
      </c>
      <c r="AE41" s="145"/>
    </row>
    <row r="42" spans="1:31" ht="92.15" customHeight="1" thickBot="1" x14ac:dyDescent="0.4">
      <c r="A42" s="192"/>
      <c r="B42" s="194"/>
      <c r="C42" s="195"/>
      <c r="D42" s="196"/>
      <c r="E42" s="197"/>
      <c r="F42" s="195"/>
      <c r="G42" s="196"/>
      <c r="H42" s="197"/>
      <c r="I42" s="199" t="s">
        <v>102</v>
      </c>
      <c r="J42" s="200"/>
      <c r="K42" s="200"/>
      <c r="L42" s="200"/>
      <c r="M42" s="201"/>
      <c r="N42" s="160"/>
      <c r="O42" s="160"/>
      <c r="P42" s="160"/>
      <c r="Q42" s="202"/>
      <c r="R42" s="50"/>
      <c r="S42" s="46" t="s">
        <v>112</v>
      </c>
      <c r="T42" s="20"/>
      <c r="U42" s="167"/>
      <c r="V42" s="203"/>
      <c r="W42" s="204"/>
      <c r="X42" s="204"/>
      <c r="Y42" s="204"/>
      <c r="Z42" s="164"/>
      <c r="AA42" s="164"/>
      <c r="AB42" s="164"/>
      <c r="AC42" s="164"/>
      <c r="AD42" s="146"/>
      <c r="AE42" s="147"/>
    </row>
    <row r="43" spans="1:31" customFormat="1" ht="74.150000000000006" customHeight="1" x14ac:dyDescent="0.6">
      <c r="A43" s="190"/>
      <c r="B43" s="191"/>
      <c r="C43" s="191"/>
      <c r="D43" s="191"/>
      <c r="E43" s="191"/>
      <c r="F43" s="191"/>
      <c r="G43" s="191"/>
      <c r="H43" s="191"/>
      <c r="I43" s="191"/>
      <c r="J43" s="31"/>
      <c r="K43" s="31"/>
      <c r="L43" s="31"/>
      <c r="M43" s="31"/>
      <c r="N43" s="31"/>
      <c r="O43" s="31"/>
      <c r="P43" s="31"/>
      <c r="Q43" s="31"/>
      <c r="R43" s="31"/>
      <c r="S43" s="32"/>
      <c r="T43" s="32"/>
      <c r="U43" s="32"/>
      <c r="V43" s="32"/>
      <c r="W43" s="17"/>
      <c r="X43" s="32"/>
      <c r="Y43" s="33"/>
      <c r="Z43" s="33"/>
      <c r="AA43" s="33"/>
      <c r="AB43" s="33"/>
      <c r="AC43" s="33"/>
      <c r="AD43" s="34"/>
      <c r="AE43" s="35"/>
    </row>
    <row r="44" spans="1:31" customFormat="1" ht="31.5" customHeight="1" x14ac:dyDescent="0.35">
      <c r="A44" s="287"/>
      <c r="B44" s="288"/>
      <c r="C44" s="288"/>
      <c r="D44" s="288"/>
      <c r="E44" s="288"/>
      <c r="F44" s="289"/>
      <c r="G44" s="287"/>
      <c r="H44" s="289"/>
      <c r="I44" s="287"/>
      <c r="J44" s="288"/>
      <c r="K44" s="288"/>
      <c r="L44" s="288"/>
      <c r="M44" s="289"/>
      <c r="N44" s="275" t="s">
        <v>144</v>
      </c>
      <c r="O44" s="275"/>
      <c r="P44" s="275"/>
      <c r="Q44" s="275"/>
    </row>
    <row r="45" spans="1:31" customFormat="1" ht="29.25" customHeight="1" x14ac:dyDescent="0.35">
      <c r="A45" s="190"/>
      <c r="B45" s="191"/>
      <c r="C45" s="191"/>
      <c r="D45" s="191"/>
      <c r="E45" s="191"/>
      <c r="F45" s="290"/>
      <c r="G45" s="190"/>
      <c r="H45" s="290"/>
      <c r="I45" s="190"/>
      <c r="J45" s="191"/>
      <c r="K45" s="191"/>
      <c r="L45" s="191"/>
      <c r="M45" s="290"/>
      <c r="N45" s="275"/>
      <c r="O45" s="275"/>
      <c r="P45" s="275"/>
      <c r="Q45" s="275"/>
    </row>
    <row r="46" spans="1:31" customFormat="1" ht="46.5" customHeight="1" x14ac:dyDescent="0.35">
      <c r="A46" s="190"/>
      <c r="B46" s="191"/>
      <c r="C46" s="191"/>
      <c r="D46" s="191"/>
      <c r="E46" s="191"/>
      <c r="F46" s="290"/>
      <c r="G46" s="190"/>
      <c r="H46" s="290"/>
      <c r="I46" s="190"/>
      <c r="J46" s="191"/>
      <c r="K46" s="191"/>
      <c r="L46" s="191"/>
      <c r="M46" s="290"/>
      <c r="N46" s="276">
        <v>45314</v>
      </c>
      <c r="O46" s="277"/>
      <c r="P46" s="277"/>
      <c r="Q46" s="278"/>
    </row>
    <row r="47" spans="1:31" customFormat="1" ht="65.150000000000006" customHeight="1" x14ac:dyDescent="0.35">
      <c r="A47" s="190"/>
      <c r="B47" s="191"/>
      <c r="C47" s="191"/>
      <c r="D47" s="191"/>
      <c r="E47" s="191"/>
      <c r="F47" s="290"/>
      <c r="G47" s="190"/>
      <c r="H47" s="290"/>
      <c r="I47" s="190"/>
      <c r="J47" s="191"/>
      <c r="K47" s="191"/>
      <c r="L47" s="191"/>
      <c r="M47" s="290"/>
      <c r="N47" s="279"/>
      <c r="O47" s="280"/>
      <c r="P47" s="280"/>
      <c r="Q47" s="281"/>
    </row>
    <row r="48" spans="1:31" customFormat="1" ht="50.15" customHeight="1" x14ac:dyDescent="0.35">
      <c r="A48" s="291"/>
      <c r="B48" s="292"/>
      <c r="C48" s="292"/>
      <c r="D48" s="292"/>
      <c r="E48" s="292"/>
      <c r="F48" s="293"/>
      <c r="G48" s="291"/>
      <c r="H48" s="293"/>
      <c r="I48" s="291"/>
      <c r="J48" s="292"/>
      <c r="K48" s="292"/>
      <c r="L48" s="292"/>
      <c r="M48" s="293"/>
      <c r="N48" s="279"/>
      <c r="O48" s="280"/>
      <c r="P48" s="280"/>
      <c r="Q48" s="281"/>
    </row>
    <row r="49" spans="1:17" customFormat="1" ht="50.15" customHeight="1" x14ac:dyDescent="0.35">
      <c r="A49" s="294" t="s">
        <v>244</v>
      </c>
      <c r="B49" s="295"/>
      <c r="C49" s="295"/>
      <c r="D49" s="295"/>
      <c r="E49" s="295"/>
      <c r="F49" s="296"/>
      <c r="G49" s="294" t="s">
        <v>243</v>
      </c>
      <c r="H49" s="296"/>
      <c r="I49" s="294" t="s">
        <v>245</v>
      </c>
      <c r="J49" s="295"/>
      <c r="K49" s="295"/>
      <c r="L49" s="295"/>
      <c r="M49" s="296"/>
      <c r="N49" s="279"/>
      <c r="O49" s="280"/>
      <c r="P49" s="280"/>
      <c r="Q49" s="281"/>
    </row>
    <row r="50" spans="1:17" customFormat="1" ht="97.5" customHeight="1" x14ac:dyDescent="0.35">
      <c r="A50" s="297"/>
      <c r="B50" s="298"/>
      <c r="C50" s="298"/>
      <c r="D50" s="298"/>
      <c r="E50" s="298"/>
      <c r="F50" s="299"/>
      <c r="G50" s="297"/>
      <c r="H50" s="299"/>
      <c r="I50" s="297"/>
      <c r="J50" s="298"/>
      <c r="K50" s="298"/>
      <c r="L50" s="298"/>
      <c r="M50" s="299"/>
      <c r="N50" s="279"/>
      <c r="O50" s="280"/>
      <c r="P50" s="280"/>
      <c r="Q50" s="281"/>
    </row>
    <row r="51" spans="1:17" ht="31.5" customHeight="1" x14ac:dyDescent="0.35">
      <c r="A51" s="285" t="s">
        <v>143</v>
      </c>
      <c r="B51" s="286"/>
      <c r="C51" s="286"/>
      <c r="D51" s="286"/>
      <c r="E51" s="286"/>
      <c r="F51" s="286"/>
      <c r="G51" s="285" t="s">
        <v>238</v>
      </c>
      <c r="H51" s="285"/>
      <c r="I51" s="285"/>
      <c r="J51" s="285"/>
      <c r="K51" s="285"/>
      <c r="L51" s="285"/>
      <c r="M51" s="285"/>
      <c r="N51" s="282"/>
      <c r="O51" s="283"/>
      <c r="P51" s="283"/>
      <c r="Q51" s="284"/>
    </row>
  </sheetData>
  <mergeCells count="99">
    <mergeCell ref="N44:Q45"/>
    <mergeCell ref="N46:Q51"/>
    <mergeCell ref="A51:F51"/>
    <mergeCell ref="G51:M51"/>
    <mergeCell ref="A44:F48"/>
    <mergeCell ref="G44:H48"/>
    <mergeCell ref="I44:M48"/>
    <mergeCell ref="A49:F50"/>
    <mergeCell ref="G49:H50"/>
    <mergeCell ref="I49:M50"/>
    <mergeCell ref="G1:AE4"/>
    <mergeCell ref="J8:Q8"/>
    <mergeCell ref="A5:C5"/>
    <mergeCell ref="A1:F4"/>
    <mergeCell ref="D5:H5"/>
    <mergeCell ref="R8:V8"/>
    <mergeCell ref="AB5:AE5"/>
    <mergeCell ref="X5:AA5"/>
    <mergeCell ref="W8:W9"/>
    <mergeCell ref="E8:E9"/>
    <mergeCell ref="F8:F9"/>
    <mergeCell ref="A8:A9"/>
    <mergeCell ref="B8:B9"/>
    <mergeCell ref="C8:C9"/>
    <mergeCell ref="G8:G9"/>
    <mergeCell ref="X8:AE8"/>
    <mergeCell ref="AD37:AE38"/>
    <mergeCell ref="I38:M38"/>
    <mergeCell ref="B35:M35"/>
    <mergeCell ref="C36:E36"/>
    <mergeCell ref="X6:AA6"/>
    <mergeCell ref="F36:H36"/>
    <mergeCell ref="E10:E19"/>
    <mergeCell ref="E20:E26"/>
    <mergeCell ref="D10:D26"/>
    <mergeCell ref="C10:C26"/>
    <mergeCell ref="A6:C6"/>
    <mergeCell ref="D6:H6"/>
    <mergeCell ref="A34:M34"/>
    <mergeCell ref="A35:A36"/>
    <mergeCell ref="A10:A32"/>
    <mergeCell ref="B10:B32"/>
    <mergeCell ref="AB6:AE6"/>
    <mergeCell ref="A7:AE7"/>
    <mergeCell ref="H8:H9"/>
    <mergeCell ref="I8:I9"/>
    <mergeCell ref="U27:U28"/>
    <mergeCell ref="D27:D28"/>
    <mergeCell ref="F27:F28"/>
    <mergeCell ref="G27:G28"/>
    <mergeCell ref="E27:E32"/>
    <mergeCell ref="C27:C32"/>
    <mergeCell ref="Z37:AC38"/>
    <mergeCell ref="N38:P38"/>
    <mergeCell ref="I42:M42"/>
    <mergeCell ref="N40:P40"/>
    <mergeCell ref="N41:P41"/>
    <mergeCell ref="N42:P42"/>
    <mergeCell ref="Q41:Q42"/>
    <mergeCell ref="V41:V42"/>
    <mergeCell ref="W41:Y42"/>
    <mergeCell ref="Q39:Q40"/>
    <mergeCell ref="I39:M39"/>
    <mergeCell ref="I40:M40"/>
    <mergeCell ref="B39:B40"/>
    <mergeCell ref="I36:M36"/>
    <mergeCell ref="B37:B38"/>
    <mergeCell ref="A43:I43"/>
    <mergeCell ref="A41:A42"/>
    <mergeCell ref="B41:B42"/>
    <mergeCell ref="C41:E42"/>
    <mergeCell ref="F41:H42"/>
    <mergeCell ref="I41:M41"/>
    <mergeCell ref="F39:H40"/>
    <mergeCell ref="A37:A38"/>
    <mergeCell ref="A39:A40"/>
    <mergeCell ref="Q35:Q36"/>
    <mergeCell ref="R35:R36"/>
    <mergeCell ref="S35:S36"/>
    <mergeCell ref="W35:AE35"/>
    <mergeCell ref="W36:Y36"/>
    <mergeCell ref="Z36:AC36"/>
    <mergeCell ref="AD36:AE36"/>
    <mergeCell ref="AD41:AE42"/>
    <mergeCell ref="Z39:AC40"/>
    <mergeCell ref="AD39:AE40"/>
    <mergeCell ref="C37:E38"/>
    <mergeCell ref="F37:H38"/>
    <mergeCell ref="I37:M37"/>
    <mergeCell ref="N37:P37"/>
    <mergeCell ref="Q37:Q38"/>
    <mergeCell ref="N39:P39"/>
    <mergeCell ref="C39:E40"/>
    <mergeCell ref="V39:V40"/>
    <mergeCell ref="W39:Y40"/>
    <mergeCell ref="Z41:AC42"/>
    <mergeCell ref="U37:U42"/>
    <mergeCell ref="V37:V38"/>
    <mergeCell ref="W37:Y38"/>
  </mergeCells>
  <conditionalFormatting sqref="I10:I26">
    <cfRule type="containsText" dxfId="179" priority="62" operator="containsText" text="Tolerable">
      <formula>NOT(ISERROR(SEARCH("Tolerable",I10)))</formula>
    </cfRule>
  </conditionalFormatting>
  <conditionalFormatting sqref="Q1:Q6 Q8:Q9 Q32:Q33 Q52:Q1048576">
    <cfRule type="containsText" dxfId="178" priority="4036" operator="containsText" text="MODERADO">
      <formula>NOT(ISERROR(SEARCH("MODERADO",Q1)))</formula>
    </cfRule>
    <cfRule type="containsText" dxfId="177" priority="4035" operator="containsText" text="IMPORTANTE">
      <formula>NOT(ISERROR(SEARCH("IMPORTANTE",Q1)))</formula>
    </cfRule>
    <cfRule type="containsText" dxfId="176" priority="4033" operator="containsText" text="INTOLERABLE">
      <formula>NOT(ISERROR(SEARCH("INTOLERABLE",Q1)))</formula>
    </cfRule>
    <cfRule type="containsText" dxfId="175" priority="4032" operator="containsText" text="MODERADO">
      <formula>NOT(ISERROR(SEARCH("MODERADO",Q1)))</formula>
    </cfRule>
  </conditionalFormatting>
  <conditionalFormatting sqref="Q5:Q6 Q9 Q32:Q33 AE43 AE51:AE1048576 Q52:Q1048576">
    <cfRule type="containsText" dxfId="174" priority="4386" operator="containsText" text="Moderado">
      <formula>NOT(ISERROR(SEARCH("Moderado",Q5)))</formula>
    </cfRule>
    <cfRule type="containsText" dxfId="173" priority="4385" operator="containsText" text="Importante">
      <formula>NOT(ISERROR(SEARCH("Importante",Q5)))</formula>
    </cfRule>
  </conditionalFormatting>
  <conditionalFormatting sqref="Q9 AE51:AE1048576 Q52:Q1048576">
    <cfRule type="containsText" dxfId="172" priority="4388" operator="containsText" text="Importante">
      <formula>NOT(ISERROR(SEARCH("Importante",Q9)))</formula>
    </cfRule>
    <cfRule type="containsText" dxfId="171" priority="4387" operator="containsText" text="Intolerable">
      <formula>NOT(ISERROR(SEARCH("Intolerable",Q9)))</formula>
    </cfRule>
    <cfRule type="containsText" dxfId="170" priority="4389" operator="containsText" text="Moderado">
      <formula>NOT(ISERROR(SEARCH("Moderado",Q9)))</formula>
    </cfRule>
  </conditionalFormatting>
  <conditionalFormatting sqref="Q10:Q19">
    <cfRule type="containsText" dxfId="169" priority="519" operator="containsText" text="Tolerable">
      <formula>NOT(ISERROR(SEARCH("Tolerable",Q10)))</formula>
    </cfRule>
    <cfRule type="containsText" dxfId="168" priority="520" operator="containsText" text="INTOLERABLE">
      <formula>NOT(ISERROR(SEARCH("INTOLERABLE",Q10)))</formula>
    </cfRule>
    <cfRule type="containsText" dxfId="167" priority="522" operator="containsText" text="TRIVIAL">
      <formula>NOT(ISERROR(SEARCH("TRIVIAL",Q10)))</formula>
    </cfRule>
    <cfRule type="containsText" dxfId="166" priority="523" operator="containsText" text="MODERADO">
      <formula>NOT(ISERROR(SEARCH("MODERADO",Q10)))</formula>
    </cfRule>
    <cfRule type="containsText" dxfId="165" priority="521" operator="containsText" text="IMPORTANTE">
      <formula>NOT(ISERROR(SEARCH("IMPORTANTE",Q10)))</formula>
    </cfRule>
    <cfRule type="containsText" dxfId="164" priority="524" operator="containsText" text="TOLERABLE">
      <formula>NOT(ISERROR(SEARCH("TOLERABLE",Q10)))</formula>
    </cfRule>
    <cfRule type="containsText" dxfId="163" priority="525" operator="containsText" text="Intolerable">
      <formula>NOT(ISERROR(SEARCH("Intolerable",Q10)))</formula>
    </cfRule>
    <cfRule type="containsText" dxfId="162" priority="526" operator="containsText" text="Importante">
      <formula>NOT(ISERROR(SEARCH("Importante",Q10)))</formula>
    </cfRule>
    <cfRule type="containsText" dxfId="161" priority="527" operator="containsText" text="Moderado">
      <formula>NOT(ISERROR(SEARCH("Moderado",Q10)))</formula>
    </cfRule>
    <cfRule type="containsText" dxfId="160" priority="528" operator="containsText" text="Intolerable">
      <formula>NOT(ISERROR(SEARCH("Intolerable",Q10)))</formula>
    </cfRule>
    <cfRule type="containsText" dxfId="159" priority="529" operator="containsText" text="Importante">
      <formula>NOT(ISERROR(SEARCH("Importante",Q10)))</formula>
    </cfRule>
    <cfRule type="containsText" dxfId="158" priority="530" operator="containsText" text="Moderado">
      <formula>NOT(ISERROR(SEARCH("Moderado",Q10)))</formula>
    </cfRule>
  </conditionalFormatting>
  <conditionalFormatting sqref="Q10:Q21 Q23:Q30">
    <cfRule type="containsText" dxfId="157" priority="31" operator="containsText" text="IMPORTANTE">
      <formula>NOT(ISERROR(SEARCH("IMPORTANTE",Q10)))</formula>
    </cfRule>
    <cfRule type="containsText" dxfId="156" priority="32" operator="containsText" text="TRIVIAL">
      <formula>NOT(ISERROR(SEARCH("TRIVIAL",Q10)))</formula>
    </cfRule>
    <cfRule type="containsText" dxfId="155" priority="33" operator="containsText" text="MODERADO">
      <formula>NOT(ISERROR(SEARCH("MODERADO",Q10)))</formula>
    </cfRule>
    <cfRule type="containsText" dxfId="154" priority="34" operator="containsText" text="TOLERABLE">
      <formula>NOT(ISERROR(SEARCH("TOLERABLE",Q10)))</formula>
    </cfRule>
    <cfRule type="containsText" dxfId="153" priority="40" operator="containsText" text="Moderado">
      <formula>NOT(ISERROR(SEARCH("Moderado",Q10)))</formula>
    </cfRule>
    <cfRule type="containsText" dxfId="152" priority="38" operator="containsText" text="Intolerable">
      <formula>NOT(ISERROR(SEARCH("Intolerable",Q10)))</formula>
    </cfRule>
    <cfRule type="containsText" dxfId="151" priority="39" operator="containsText" text="Importante">
      <formula>NOT(ISERROR(SEARCH("Importante",Q10)))</formula>
    </cfRule>
    <cfRule type="containsText" dxfId="150" priority="30" operator="containsText" text="INTOLERABLE">
      <formula>NOT(ISERROR(SEARCH("INTOLERABLE",Q10)))</formula>
    </cfRule>
  </conditionalFormatting>
  <conditionalFormatting sqref="Q20:Q21 Q23:Q30">
    <cfRule type="containsText" dxfId="149" priority="23" operator="containsText" text="TRIVIAL">
      <formula>NOT(ISERROR(SEARCH("TRIVIAL",Q20)))</formula>
    </cfRule>
    <cfRule type="containsText" dxfId="148" priority="21" operator="containsText" text="INTOLERABLE">
      <formula>NOT(ISERROR(SEARCH("INTOLERABLE",Q20)))</formula>
    </cfRule>
    <cfRule type="containsText" dxfId="147" priority="22" operator="containsText" text="IMPORTANTE">
      <formula>NOT(ISERROR(SEARCH("IMPORTANTE",Q20)))</formula>
    </cfRule>
    <cfRule type="containsText" dxfId="146" priority="24" operator="containsText" text="MODERADO">
      <formula>NOT(ISERROR(SEARCH("MODERADO",Q20)))</formula>
    </cfRule>
    <cfRule type="containsText" dxfId="145" priority="25" operator="containsText" text="TOLERABLE">
      <formula>NOT(ISERROR(SEARCH("TOLERABLE",Q20)))</formula>
    </cfRule>
    <cfRule type="containsText" dxfId="144" priority="26" operator="containsText" text="Intolerable">
      <formula>NOT(ISERROR(SEARCH("Intolerable",Q20)))</formula>
    </cfRule>
    <cfRule type="containsText" dxfId="143" priority="27" operator="containsText" text="Importante">
      <formula>NOT(ISERROR(SEARCH("Importante",Q20)))</formula>
    </cfRule>
    <cfRule type="containsText" dxfId="142" priority="28" operator="containsText" text="Moderado">
      <formula>NOT(ISERROR(SEARCH("Moderado",Q20)))</formula>
    </cfRule>
    <cfRule type="containsText" dxfId="141" priority="29" operator="containsText" text="Tolerable">
      <formula>NOT(ISERROR(SEARCH("Tolerable",Q20)))</formula>
    </cfRule>
    <cfRule type="containsText" dxfId="140" priority="35" operator="containsText" text="Intolerable">
      <formula>NOT(ISERROR(SEARCH("Intolerable",Q20)))</formula>
    </cfRule>
    <cfRule type="containsText" dxfId="139" priority="36" operator="containsText" text="Importante">
      <formula>NOT(ISERROR(SEARCH("Importante",Q20)))</formula>
    </cfRule>
    <cfRule type="containsText" dxfId="138" priority="37" operator="containsText" text="Moderado">
      <formula>NOT(ISERROR(SEARCH("Moderado",Q20)))</formula>
    </cfRule>
  </conditionalFormatting>
  <conditionalFormatting sqref="Q22">
    <cfRule type="containsText" dxfId="137" priority="48" operator="containsText" text="INTOLERABLE">
      <formula>NOT(ISERROR(SEARCH("INTOLERABLE",Q22)))</formula>
    </cfRule>
    <cfRule type="containsText" dxfId="136" priority="44" operator="containsText" text="Tolerable">
      <formula>NOT(ISERROR(SEARCH(("Tolerable"),(Q22))))</formula>
    </cfRule>
    <cfRule type="containsText" dxfId="135" priority="45" operator="containsText" text="Importante">
      <formula>NOT(ISERROR(SEARCH(("Importante"),(Q22))))</formula>
    </cfRule>
    <cfRule type="containsText" dxfId="134" priority="46" operator="containsText" text="Tolerable">
      <formula>NOT(ISERROR(SEARCH("Tolerable",Q22)))</formula>
    </cfRule>
    <cfRule type="containsText" dxfId="133" priority="47" operator="containsText" text="MODERADO">
      <formula>NOT(ISERROR(SEARCH("MODERADO",Q22)))</formula>
    </cfRule>
    <cfRule type="containsText" dxfId="132" priority="54" operator="containsText" text="Importante">
      <formula>NOT(ISERROR(SEARCH("Importante",Q22)))</formula>
    </cfRule>
    <cfRule type="containsText" dxfId="131" priority="50" operator="containsText" text="IMPORTANTE">
      <formula>NOT(ISERROR(SEARCH("IMPORTANTE",Q22)))</formula>
    </cfRule>
    <cfRule type="containsText" dxfId="130" priority="51" operator="containsText" text="MODERADO">
      <formula>NOT(ISERROR(SEARCH("MODERADO",Q22)))</formula>
    </cfRule>
    <cfRule type="containsText" dxfId="129" priority="52" operator="containsText" text="importante">
      <formula>NOT(ISERROR(SEARCH("importante",Q22)))</formula>
    </cfRule>
    <cfRule type="containsText" dxfId="128" priority="53" operator="containsText" text="Intolerable">
      <formula>NOT(ISERROR(SEARCH("Intolerable",Q22)))</formula>
    </cfRule>
    <cfRule type="containsText" dxfId="127" priority="42" operator="containsText" text="Importante">
      <formula>NOT(ISERROR(SEARCH(("Importante"),(Q22))))</formula>
    </cfRule>
    <cfRule type="containsText" dxfId="126" priority="55" operator="containsText" text="Moderado">
      <formula>NOT(ISERROR(SEARCH("Moderado",Q22)))</formula>
    </cfRule>
    <cfRule type="containsText" dxfId="125" priority="41" operator="containsText" text="Intolerable">
      <formula>NOT(ISERROR(SEARCH(("Intolerable"),(Q22))))</formula>
    </cfRule>
    <cfRule type="containsText" dxfId="124" priority="43" operator="containsText" text="Moderado">
      <formula>NOT(ISERROR(SEARCH(("Moderado"),(Q22))))</formula>
    </cfRule>
  </conditionalFormatting>
  <conditionalFormatting sqref="Q31">
    <cfRule type="containsText" dxfId="123" priority="324" operator="containsText" text="Importante">
      <formula>NOT(ISERROR(SEARCH("Importante",Q31)))</formula>
    </cfRule>
    <cfRule type="containsText" dxfId="122" priority="316" operator="containsText" text="Tolerable">
      <formula>NOT(ISERROR(SEARCH("Tolerable",Q31)))</formula>
    </cfRule>
    <cfRule type="containsText" dxfId="121" priority="322" operator="containsText" text="importante">
      <formula>NOT(ISERROR(SEARCH("importante",Q31)))</formula>
    </cfRule>
    <cfRule type="containsText" dxfId="120" priority="321" operator="containsText" text="MODERADO">
      <formula>NOT(ISERROR(SEARCH("MODERADO",Q31)))</formula>
    </cfRule>
    <cfRule type="containsText" dxfId="119" priority="320" operator="containsText" text="IMPORTANTE">
      <formula>NOT(ISERROR(SEARCH("IMPORTANTE",Q31)))</formula>
    </cfRule>
    <cfRule type="containsText" dxfId="118" priority="318" operator="containsText" text="INTOLERABLE">
      <formula>NOT(ISERROR(SEARCH("INTOLERABLE",Q31)))</formula>
    </cfRule>
    <cfRule type="containsText" dxfId="117" priority="317" operator="containsText" text="MODERADO">
      <formula>NOT(ISERROR(SEARCH("MODERADO",Q31)))</formula>
    </cfRule>
    <cfRule type="containsText" dxfId="116" priority="323" operator="containsText" text="Intolerable">
      <formula>NOT(ISERROR(SEARCH("Intolerable",Q31)))</formula>
    </cfRule>
    <cfRule type="containsText" dxfId="115" priority="325" operator="containsText" text="Moderado">
      <formula>NOT(ISERROR(SEARCH("Moderado",Q31)))</formula>
    </cfRule>
  </conditionalFormatting>
  <conditionalFormatting sqref="Q31:Q32">
    <cfRule type="containsText" dxfId="114" priority="314" operator="containsText" text="Tolerable">
      <formula>NOT(ISERROR(SEARCH(("Tolerable"),(Q31))))</formula>
    </cfRule>
    <cfRule type="containsText" dxfId="113" priority="313" operator="containsText" text="Moderado">
      <formula>NOT(ISERROR(SEARCH(("Moderado"),(Q31))))</formula>
    </cfRule>
    <cfRule type="containsText" dxfId="112" priority="312" operator="containsText" text="Importante">
      <formula>NOT(ISERROR(SEARCH(("Importante"),(Q31))))</formula>
    </cfRule>
    <cfRule type="containsText" dxfId="111" priority="311" operator="containsText" text="Intolerable">
      <formula>NOT(ISERROR(SEARCH(("Intolerable"),(Q31))))</formula>
    </cfRule>
    <cfRule type="containsText" dxfId="110" priority="315" operator="containsText" text="Importante">
      <formula>NOT(ISERROR(SEARCH(("Importante"),(Q31))))</formula>
    </cfRule>
  </conditionalFormatting>
  <conditionalFormatting sqref="Q32:Q33 Q5:Q6 Q9 Q52:Q1048576 AE43 AE51:AE1048576">
    <cfRule type="containsText" dxfId="109" priority="4384" operator="containsText" text="Intolerable">
      <formula>NOT(ISERROR(SEARCH("Intolerable",Q5)))</formula>
    </cfRule>
  </conditionalFormatting>
  <conditionalFormatting sqref="Q32:Q33">
    <cfRule type="containsText" dxfId="108" priority="4041" operator="containsText" text="importante">
      <formula>NOT(ISERROR(SEARCH("importante",Q32)))</formula>
    </cfRule>
  </conditionalFormatting>
  <conditionalFormatting sqref="Q34:Q43">
    <cfRule type="containsText" dxfId="107" priority="3894" operator="containsText" text="TRIVIAL">
      <formula>NOT(ISERROR(SEARCH("TRIVIAL",Q34)))</formula>
    </cfRule>
    <cfRule type="containsText" dxfId="106" priority="3892" operator="containsText" text="TOLERABLE">
      <formula>NOT(ISERROR(SEARCH("TOLERABLE",Q34)))</formula>
    </cfRule>
    <cfRule type="containsText" dxfId="105" priority="3891" operator="containsText" text="MODERADO">
      <formula>NOT(ISERROR(SEARCH("MODERADO",Q34)))</formula>
    </cfRule>
    <cfRule type="containsText" dxfId="104" priority="3890" operator="containsText" text="IMPORTANTE">
      <formula>NOT(ISERROR(SEARCH("IMPORTANTE",Q34)))</formula>
    </cfRule>
    <cfRule type="containsText" dxfId="103" priority="3889" operator="containsText" text="INTOLERABLE">
      <formula>NOT(ISERROR(SEARCH("INTOLERABLE",Q34)))</formula>
    </cfRule>
    <cfRule type="containsText" dxfId="102" priority="3893" operator="containsText" text="TOLERABLE">
      <formula>NOT(ISERROR(SEARCH("TOLERABLE",Q34)))</formula>
    </cfRule>
  </conditionalFormatting>
  <conditionalFormatting sqref="Q43">
    <cfRule type="containsText" dxfId="101" priority="3903" operator="containsText" text="IMPORTANTE">
      <formula>NOT(ISERROR(SEARCH("IMPORTANTE",Q43)))</formula>
    </cfRule>
    <cfRule type="containsText" dxfId="100" priority="3901" operator="containsText" text="INTOLERABLE">
      <formula>NOT(ISERROR(SEARCH("INTOLERABLE",Q43)))</formula>
    </cfRule>
    <cfRule type="containsText" dxfId="99" priority="3900" operator="containsText" text="MODERADO">
      <formula>NOT(ISERROR(SEARCH("MODERADO",Q43)))</formula>
    </cfRule>
    <cfRule type="containsText" dxfId="98" priority="3904" operator="containsText" text="MODERADO">
      <formula>NOT(ISERROR(SEARCH("MODERADO",Q43)))</formula>
    </cfRule>
    <cfRule type="containsText" dxfId="97" priority="3905" operator="containsText" text="Intolerable">
      <formula>NOT(ISERROR(SEARCH("Intolerable",Q43)))</formula>
    </cfRule>
    <cfRule type="containsText" dxfId="96" priority="3906" operator="containsText" text="Importante">
      <formula>NOT(ISERROR(SEARCH("Importante",Q43)))</formula>
    </cfRule>
    <cfRule type="containsText" dxfId="95" priority="3907" operator="containsText" text="Moderado">
      <formula>NOT(ISERROR(SEARCH("Moderado",Q43)))</formula>
    </cfRule>
  </conditionalFormatting>
  <conditionalFormatting sqref="R19:S19">
    <cfRule type="containsText" dxfId="94" priority="696" operator="containsText" text="Intolerable">
      <formula>NOT(ISERROR(SEARCH("Intolerable",R19)))</formula>
    </cfRule>
    <cfRule type="containsText" dxfId="93" priority="697" operator="containsText" text="Importante">
      <formula>NOT(ISERROR(SEARCH("Importante",R19)))</formula>
    </cfRule>
    <cfRule type="containsText" dxfId="92" priority="698" operator="containsText" text="Moderado">
      <formula>NOT(ISERROR(SEARCH("Moderado",R19)))</formula>
    </cfRule>
  </conditionalFormatting>
  <conditionalFormatting sqref="R23:S24">
    <cfRule type="containsText" dxfId="91" priority="56" operator="containsText" text="Intolerable">
      <formula>NOT(ISERROR(SEARCH("Intolerable",R23)))</formula>
    </cfRule>
    <cfRule type="containsText" dxfId="90" priority="57" operator="containsText" text="Importante">
      <formula>NOT(ISERROR(SEARCH("Importante",R23)))</formula>
    </cfRule>
    <cfRule type="containsText" dxfId="89" priority="58" operator="containsText" text="Moderado">
      <formula>NOT(ISERROR(SEARCH("Moderado",R23)))</formula>
    </cfRule>
  </conditionalFormatting>
  <conditionalFormatting sqref="Y31:AD31 D27:I31 K27:P31 R27:V31">
    <cfRule type="containsText" dxfId="88" priority="310" operator="containsText" text="Tolerable">
      <formula>NOT(ISERROR(SEARCH("Tolerable",D27)))</formula>
    </cfRule>
  </conditionalFormatting>
  <conditionalFormatting sqref="Y27:AE27 D32:AD32 A1:AE9 A10:B32">
    <cfRule type="containsText" dxfId="87" priority="3908" operator="containsText" text="Tolerable">
      <formula>NOT(ISERROR(SEARCH("Tolerable",A1)))</formula>
    </cfRule>
  </conditionalFormatting>
  <conditionalFormatting sqref="Y28:AE30">
    <cfRule type="containsText" dxfId="86" priority="485" operator="containsText" text="Tolerable">
      <formula>NOT(ISERROR(SEARCH("Tolerable",Y28)))</formula>
    </cfRule>
  </conditionalFormatting>
  <conditionalFormatting sqref="AD31">
    <cfRule type="containsText" dxfId="85" priority="308" operator="containsText" text="Tolerable">
      <formula>NOT(ISERROR(SEARCH(("Tolerable"),(AD31))))</formula>
    </cfRule>
    <cfRule type="containsText" dxfId="84" priority="307" operator="containsText" text="Moderado">
      <formula>NOT(ISERROR(SEARCH(("Moderado"),(AD31))))</formula>
    </cfRule>
    <cfRule type="containsText" dxfId="83" priority="306" operator="containsText" text="Importante">
      <formula>NOT(ISERROR(SEARCH(("Importante"),(AD31))))</formula>
    </cfRule>
    <cfRule type="containsText" dxfId="82" priority="305" operator="containsText" text="Intolerable">
      <formula>NOT(ISERROR(SEARCH(("Intolerable"),(AD31))))</formula>
    </cfRule>
    <cfRule type="containsText" dxfId="81" priority="309" operator="containsText" text="Importante">
      <formula>NOT(ISERROR(SEARCH(("Importante"),(AD31))))</formula>
    </cfRule>
  </conditionalFormatting>
  <conditionalFormatting sqref="AE1:AE5 AE8:AE9 AE27 AE43 AE51:AE1048576">
    <cfRule type="containsText" dxfId="80" priority="4029" operator="containsText" text="TRIVIAL">
      <formula>NOT(ISERROR(SEARCH("TRIVIAL",AE1)))</formula>
    </cfRule>
    <cfRule type="containsText" dxfId="79" priority="4028" operator="containsText" text="IMPORTANTE">
      <formula>NOT(ISERROR(SEARCH("IMPORTANTE",AE1)))</formula>
    </cfRule>
    <cfRule type="containsText" dxfId="78" priority="4031" operator="containsText" text="TOLERABLE">
      <formula>NOT(ISERROR(SEARCH("TOLERABLE",AE1)))</formula>
    </cfRule>
    <cfRule type="containsText" dxfId="77" priority="4030" operator="containsText" text="MODERADO">
      <formula>NOT(ISERROR(SEARCH("MODERADO",AE1)))</formula>
    </cfRule>
    <cfRule type="containsText" dxfId="76" priority="4027" operator="containsText" text="INTOLERABLE">
      <formula>NOT(ISERROR(SEARCH("INTOLERABLE",AE1)))</formula>
    </cfRule>
  </conditionalFormatting>
  <conditionalFormatting sqref="AE9">
    <cfRule type="containsText" dxfId="75" priority="4071" operator="containsText" text="Moderado">
      <formula>NOT(ISERROR(SEARCH("Moderado",AE9)))</formula>
    </cfRule>
    <cfRule type="containsText" dxfId="74" priority="4072" operator="containsText" text="Intolerable">
      <formula>NOT(ISERROR(SEARCH("Intolerable",AE9)))</formula>
    </cfRule>
    <cfRule type="containsText" dxfId="73" priority="4074" operator="containsText" text="Moderado">
      <formula>NOT(ISERROR(SEARCH("Moderado",AE9)))</formula>
    </cfRule>
    <cfRule type="containsText" dxfId="72" priority="4073" operator="containsText" text="Importante">
      <formula>NOT(ISERROR(SEARCH("Importante",AE9)))</formula>
    </cfRule>
    <cfRule type="containsText" dxfId="71" priority="4070" operator="containsText" text="Importante">
      <formula>NOT(ISERROR(SEARCH("Importante",AE9)))</formula>
    </cfRule>
    <cfRule type="containsText" dxfId="70" priority="4069" operator="containsText" text="Intolerable">
      <formula>NOT(ISERROR(SEARCH("Intolerable",AE9)))</formula>
    </cfRule>
  </conditionalFormatting>
  <conditionalFormatting sqref="AE10:AE19">
    <cfRule type="containsText" dxfId="69" priority="471" operator="containsText" text="Moderado">
      <formula>NOT(ISERROR(SEARCH("Moderado",AE10)))</formula>
    </cfRule>
    <cfRule type="containsText" dxfId="68" priority="470" operator="containsText" text="Importante">
      <formula>NOT(ISERROR(SEARCH("Importante",AE10)))</formula>
    </cfRule>
    <cfRule type="containsText" dxfId="67" priority="469" operator="containsText" text="Intolerable">
      <formula>NOT(ISERROR(SEARCH("Intolerable",AE10)))</formula>
    </cfRule>
    <cfRule type="containsText" dxfId="66" priority="460" operator="containsText" text="Tolerable">
      <formula>NOT(ISERROR(SEARCH("Tolerable",AE10)))</formula>
    </cfRule>
    <cfRule type="containsText" dxfId="65" priority="461" operator="containsText" text="INTOLERABLE">
      <formula>NOT(ISERROR(SEARCH("INTOLERABLE",AE10)))</formula>
    </cfRule>
    <cfRule type="containsText" dxfId="64" priority="462" operator="containsText" text="IMPORTANTE">
      <formula>NOT(ISERROR(SEARCH("IMPORTANTE",AE10)))</formula>
    </cfRule>
    <cfRule type="containsText" dxfId="63" priority="463" operator="containsText" text="TRIVIAL">
      <formula>NOT(ISERROR(SEARCH("TRIVIAL",AE10)))</formula>
    </cfRule>
    <cfRule type="containsText" dxfId="62" priority="465" operator="containsText" text="TOLERABLE">
      <formula>NOT(ISERROR(SEARCH("TOLERABLE",AE10)))</formula>
    </cfRule>
    <cfRule type="containsText" dxfId="61" priority="466" operator="containsText" text="Intolerable">
      <formula>NOT(ISERROR(SEARCH("Intolerable",AE10)))</formula>
    </cfRule>
    <cfRule type="containsText" dxfId="60" priority="467" operator="containsText" text="Importante">
      <formula>NOT(ISERROR(SEARCH("Importante",AE10)))</formula>
    </cfRule>
    <cfRule type="containsText" dxfId="59" priority="468" operator="containsText" text="Moderado">
      <formula>NOT(ISERROR(SEARCH("Moderado",AE10)))</formula>
    </cfRule>
    <cfRule type="containsText" dxfId="58" priority="464" operator="containsText" text="MODERADO">
      <formula>NOT(ISERROR(SEARCH("MODERADO",AE10)))</formula>
    </cfRule>
  </conditionalFormatting>
  <conditionalFormatting sqref="AE10:AE26">
    <cfRule type="containsText" dxfId="57" priority="13" operator="containsText" text="MODERADO">
      <formula>NOT(ISERROR(SEARCH("MODERADO",AE10)))</formula>
    </cfRule>
    <cfRule type="containsText" dxfId="56" priority="11" operator="containsText" text="IMPORTANTE">
      <formula>NOT(ISERROR(SEARCH("IMPORTANTE",AE10)))</formula>
    </cfRule>
    <cfRule type="containsText" dxfId="55" priority="14" operator="containsText" text="TOLERABLE">
      <formula>NOT(ISERROR(SEARCH("TOLERABLE",AE10)))</formula>
    </cfRule>
    <cfRule type="containsText" dxfId="54" priority="10" operator="containsText" text="INTOLERABLE">
      <formula>NOT(ISERROR(SEARCH("INTOLERABLE",AE10)))</formula>
    </cfRule>
    <cfRule type="containsText" dxfId="53" priority="12" operator="containsText" text="TRIVIAL">
      <formula>NOT(ISERROR(SEARCH("TRIVIAL",AE10)))</formula>
    </cfRule>
    <cfRule type="containsText" dxfId="52" priority="18" operator="containsText" text="Intolerable">
      <formula>NOT(ISERROR(SEARCH("Intolerable",AE10)))</formula>
    </cfRule>
    <cfRule type="containsText" dxfId="51" priority="19" operator="containsText" text="Importante">
      <formula>NOT(ISERROR(SEARCH("Importante",AE10)))</formula>
    </cfRule>
    <cfRule type="containsText" dxfId="50" priority="20" operator="containsText" text="Moderado">
      <formula>NOT(ISERROR(SEARCH("Moderado",AE10)))</formula>
    </cfRule>
  </conditionalFormatting>
  <conditionalFormatting sqref="AE20:AE26">
    <cfRule type="containsText" dxfId="49" priority="3" operator="containsText" text="TRIVIAL">
      <formula>NOT(ISERROR(SEARCH("TRIVIAL",AE20)))</formula>
    </cfRule>
    <cfRule type="containsText" dxfId="48" priority="4" operator="containsText" text="MODERADO">
      <formula>NOT(ISERROR(SEARCH("MODERADO",AE20)))</formula>
    </cfRule>
    <cfRule type="containsText" dxfId="47" priority="5" operator="containsText" text="TOLERABLE">
      <formula>NOT(ISERROR(SEARCH("TOLERABLE",AE20)))</formula>
    </cfRule>
    <cfRule type="containsText" dxfId="46" priority="6" operator="containsText" text="Intolerable">
      <formula>NOT(ISERROR(SEARCH("Intolerable",AE20)))</formula>
    </cfRule>
    <cfRule type="containsText" dxfId="45" priority="2" operator="containsText" text="IMPORTANTE">
      <formula>NOT(ISERROR(SEARCH("IMPORTANTE",AE20)))</formula>
    </cfRule>
    <cfRule type="containsText" dxfId="44" priority="1" operator="containsText" text="INTOLERABLE">
      <formula>NOT(ISERROR(SEARCH("INTOLERABLE",AE20)))</formula>
    </cfRule>
    <cfRule type="containsText" dxfId="43" priority="17" operator="containsText" text="Moderado">
      <formula>NOT(ISERROR(SEARCH("Moderado",AE20)))</formula>
    </cfRule>
    <cfRule type="containsText" dxfId="42" priority="16" operator="containsText" text="Importante">
      <formula>NOT(ISERROR(SEARCH("Importante",AE20)))</formula>
    </cfRule>
    <cfRule type="containsText" dxfId="41" priority="15" operator="containsText" text="Intolerable">
      <formula>NOT(ISERROR(SEARCH("Intolerable",AE20)))</formula>
    </cfRule>
    <cfRule type="containsText" dxfId="40" priority="9" operator="containsText" text="Tolerable">
      <formula>NOT(ISERROR(SEARCH("Tolerable",AE20)))</formula>
    </cfRule>
    <cfRule type="containsText" dxfId="39" priority="8" operator="containsText" text="Moderado">
      <formula>NOT(ISERROR(SEARCH("Moderado",AE20)))</formula>
    </cfRule>
    <cfRule type="containsText" dxfId="38" priority="7" operator="containsText" text="Importante">
      <formula>NOT(ISERROR(SEARCH("Importante",AE20)))</formula>
    </cfRule>
  </conditionalFormatting>
  <conditionalFormatting sqref="AE27">
    <cfRule type="containsText" dxfId="37" priority="4259" operator="containsText" text="Importante">
      <formula>NOT(ISERROR(SEARCH("Importante",AE27)))</formula>
    </cfRule>
    <cfRule type="containsText" dxfId="36" priority="4258" operator="containsText" text="Intolerable">
      <formula>NOT(ISERROR(SEARCH("Intolerable",AE27)))</formula>
    </cfRule>
    <cfRule type="containsText" dxfId="35" priority="4260" operator="containsText" text="Moderado">
      <formula>NOT(ISERROR(SEARCH("Moderado",AE27)))</formula>
    </cfRule>
  </conditionalFormatting>
  <conditionalFormatting sqref="AE27:AE30">
    <cfRule type="containsText" dxfId="34" priority="492" operator="containsText" text="Importante">
      <formula>NOT(ISERROR(SEARCH("Importante",AE27)))</formula>
    </cfRule>
    <cfRule type="containsText" dxfId="33" priority="486" operator="containsText" text="INTOLERABLE">
      <formula>NOT(ISERROR(SEARCH("INTOLERABLE",AE27)))</formula>
    </cfRule>
    <cfRule type="containsText" dxfId="32" priority="487" operator="containsText" text="IMPORTANTE">
      <formula>NOT(ISERROR(SEARCH("IMPORTANTE",AE27)))</formula>
    </cfRule>
    <cfRule type="containsText" dxfId="31" priority="488" operator="containsText" text="TRIVIAL">
      <formula>NOT(ISERROR(SEARCH("TRIVIAL",AE27)))</formula>
    </cfRule>
    <cfRule type="containsText" dxfId="30" priority="489" operator="containsText" text="MODERADO">
      <formula>NOT(ISERROR(SEARCH("MODERADO",AE27)))</formula>
    </cfRule>
    <cfRule type="containsText" dxfId="29" priority="490" operator="containsText" text="TOLERABLE">
      <formula>NOT(ISERROR(SEARCH("TOLERABLE",AE27)))</formula>
    </cfRule>
    <cfRule type="containsText" dxfId="28" priority="491" operator="containsText" text="Intolerable">
      <formula>NOT(ISERROR(SEARCH("Intolerable",AE27)))</formula>
    </cfRule>
    <cfRule type="containsText" dxfId="27" priority="493" operator="containsText" text="Moderado">
      <formula>NOT(ISERROR(SEARCH("Moderado",AE27)))</formula>
    </cfRule>
  </conditionalFormatting>
  <conditionalFormatting sqref="AE28:AE32">
    <cfRule type="containsText" dxfId="26" priority="286" operator="containsText" text="Tolerable">
      <formula>NOT(ISERROR(SEARCH(("Tolerable"),(AE28))))</formula>
    </cfRule>
    <cfRule type="containsText" dxfId="25" priority="285" operator="containsText" text="Moderado">
      <formula>NOT(ISERROR(SEARCH(("Moderado"),(AE28))))</formula>
    </cfRule>
    <cfRule type="containsText" dxfId="24" priority="284" operator="containsText" text="Importante">
      <formula>NOT(ISERROR(SEARCH(("Importante"),(AE28))))</formula>
    </cfRule>
    <cfRule type="containsText" dxfId="23" priority="283" operator="containsText" text="Intolerable">
      <formula>NOT(ISERROR(SEARCH(("Intolerable"),(AE28))))</formula>
    </cfRule>
    <cfRule type="containsText" dxfId="22" priority="287" operator="containsText" text="Importante">
      <formula>NOT(ISERROR(SEARCH(("Importante"),(AE28))))</formula>
    </cfRule>
  </conditionalFormatting>
  <conditionalFormatting sqref="AE28:AE34">
    <cfRule type="containsText" dxfId="21" priority="298" operator="containsText" text="IMPORTANTE">
      <formula>NOT(ISERROR(SEARCH("IMPORTANTE",AE28)))</formula>
    </cfRule>
    <cfRule type="containsText" dxfId="20" priority="300" operator="containsText" text="MODERADO">
      <formula>NOT(ISERROR(SEARCH("MODERADO",AE28)))</formula>
    </cfRule>
    <cfRule type="containsText" dxfId="19" priority="301" operator="containsText" text="TOLERABLE">
      <formula>NOT(ISERROR(SEARCH("TOLERABLE",AE28)))</formula>
    </cfRule>
    <cfRule type="containsText" dxfId="18" priority="304" operator="containsText" text="Moderado">
      <formula>NOT(ISERROR(SEARCH("Moderado",AE28)))</formula>
    </cfRule>
    <cfRule type="containsText" dxfId="17" priority="299" operator="containsText" text="TRIVIAL">
      <formula>NOT(ISERROR(SEARCH("TRIVIAL",AE28)))</formula>
    </cfRule>
    <cfRule type="containsText" dxfId="16" priority="302" operator="containsText" text="Intolerable">
      <formula>NOT(ISERROR(SEARCH("Intolerable",AE28)))</formula>
    </cfRule>
    <cfRule type="containsText" dxfId="15" priority="303" operator="containsText" text="Importante">
      <formula>NOT(ISERROR(SEARCH("Importante",AE28)))</formula>
    </cfRule>
    <cfRule type="containsText" dxfId="14" priority="297" operator="containsText" text="INTOLERABLE">
      <formula>NOT(ISERROR(SEARCH("INTOLERABLE",AE28)))</formula>
    </cfRule>
  </conditionalFormatting>
  <conditionalFormatting sqref="AE31:AE32">
    <cfRule type="containsText" dxfId="13" priority="294" operator="containsText" text="Importante">
      <formula>NOT(ISERROR(SEARCH("Importante",AE31)))</formula>
    </cfRule>
    <cfRule type="containsText" dxfId="12" priority="292" operator="containsText" text="TOLERABLE">
      <formula>NOT(ISERROR(SEARCH("TOLERABLE",AE31)))</formula>
    </cfRule>
    <cfRule type="containsText" dxfId="11" priority="288" operator="containsText" text="INTOLERABLE">
      <formula>NOT(ISERROR(SEARCH("INTOLERABLE",AE31)))</formula>
    </cfRule>
    <cfRule type="containsText" dxfId="10" priority="291" operator="containsText" text="MODERADO">
      <formula>NOT(ISERROR(SEARCH("MODERADO",AE31)))</formula>
    </cfRule>
    <cfRule type="containsText" dxfId="9" priority="293" operator="containsText" text="Intolerable">
      <formula>NOT(ISERROR(SEARCH("Intolerable",AE31)))</formula>
    </cfRule>
    <cfRule type="containsText" dxfId="8" priority="290" operator="containsText" text="TRIVIAL">
      <formula>NOT(ISERROR(SEARCH("TRIVIAL",AE31)))</formula>
    </cfRule>
    <cfRule type="containsText" dxfId="7" priority="289" operator="containsText" text="IMPORTANTE">
      <formula>NOT(ISERROR(SEARCH("IMPORTANTE",AE31)))</formula>
    </cfRule>
    <cfRule type="containsText" dxfId="6" priority="296" operator="containsText" text="Tolerable">
      <formula>NOT(ISERROR(SEARCH("Tolerable",AE31)))</formula>
    </cfRule>
    <cfRule type="containsText" dxfId="5" priority="295" operator="containsText" text="Moderado">
      <formula>NOT(ISERROR(SEARCH("Moderado",AE31)))</formula>
    </cfRule>
  </conditionalFormatting>
  <conditionalFormatting sqref="AF34:AF43">
    <cfRule type="containsText" dxfId="4" priority="3885" operator="containsText" text="IMPORTANTE">
      <formula>NOT(ISERROR(SEARCH("IMPORTANTE",AF34)))</formula>
    </cfRule>
    <cfRule type="containsText" dxfId="3" priority="3884" operator="containsText" text="INTOLERABLE">
      <formula>NOT(ISERROR(SEARCH("INTOLERABLE",AF34)))</formula>
    </cfRule>
    <cfRule type="containsText" dxfId="2" priority="3887" operator="containsText" text="TOLERABLE">
      <formula>NOT(ISERROR(SEARCH("TOLERABLE",AF34)))</formula>
    </cfRule>
    <cfRule type="containsText" dxfId="1" priority="3888" operator="containsText" text="TRIVIAL">
      <formula>NOT(ISERROR(SEARCH("TRIVIAL",AF34)))</formula>
    </cfRule>
    <cfRule type="containsText" dxfId="0" priority="3886" operator="containsText" text="MODERADO">
      <formula>NOT(ISERROR(SEARCH("MODERADO",AF34)))</formula>
    </cfRule>
  </conditionalFormatting>
  <pageMargins left="0.51181102362204722" right="0.11811023622047245" top="0.19685039370078741" bottom="0.35" header="0.31496062992125984" footer="0.17"/>
  <pageSetup paperSize="9" scale="10" orientation="landscape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D44"/>
  <sheetViews>
    <sheetView zoomScale="85" zoomScaleNormal="85" workbookViewId="0">
      <selection activeCell="H16" sqref="H16"/>
    </sheetView>
  </sheetViews>
  <sheetFormatPr baseColWidth="10" defaultColWidth="11.453125" defaultRowHeight="12.5" x14ac:dyDescent="0.25"/>
  <cols>
    <col min="1" max="1" width="7.54296875" style="1" customWidth="1"/>
    <col min="2" max="2" width="34.453125" style="1" customWidth="1"/>
    <col min="3" max="3" width="47.453125" style="1" customWidth="1"/>
    <col min="4" max="4" width="71.54296875" style="1" customWidth="1"/>
    <col min="5" max="16384" width="11.453125" style="1"/>
  </cols>
  <sheetData>
    <row r="1" spans="2:4" x14ac:dyDescent="0.25">
      <c r="B1" s="300" t="s">
        <v>59</v>
      </c>
      <c r="C1" s="300"/>
      <c r="D1" s="300"/>
    </row>
    <row r="2" spans="2:4" x14ac:dyDescent="0.25">
      <c r="B2" s="300"/>
      <c r="C2" s="300"/>
      <c r="D2" s="300"/>
    </row>
    <row r="3" spans="2:4" ht="13" thickBot="1" x14ac:dyDescent="0.3"/>
    <row r="4" spans="2:4" ht="30.75" customHeight="1" x14ac:dyDescent="0.25">
      <c r="B4" s="7" t="s">
        <v>0</v>
      </c>
      <c r="C4" s="7" t="s">
        <v>9</v>
      </c>
      <c r="D4" s="7" t="s">
        <v>1</v>
      </c>
    </row>
    <row r="5" spans="2:4" ht="27.75" customHeight="1" x14ac:dyDescent="0.25">
      <c r="B5" s="301" t="s">
        <v>8</v>
      </c>
      <c r="C5" s="2" t="s">
        <v>10</v>
      </c>
      <c r="D5" s="3" t="s">
        <v>11</v>
      </c>
    </row>
    <row r="6" spans="2:4" ht="27.75" customHeight="1" x14ac:dyDescent="0.25">
      <c r="B6" s="302"/>
      <c r="C6" s="4" t="s">
        <v>12</v>
      </c>
      <c r="D6" s="3" t="s">
        <v>12</v>
      </c>
    </row>
    <row r="7" spans="2:4" ht="17.25" customHeight="1" x14ac:dyDescent="0.25">
      <c r="B7" s="302"/>
      <c r="C7" s="304" t="s">
        <v>13</v>
      </c>
      <c r="D7" s="5" t="s">
        <v>14</v>
      </c>
    </row>
    <row r="8" spans="2:4" ht="17.25" customHeight="1" x14ac:dyDescent="0.25">
      <c r="B8" s="302"/>
      <c r="C8" s="304"/>
      <c r="D8" s="5" t="s">
        <v>15</v>
      </c>
    </row>
    <row r="9" spans="2:4" ht="17.25" customHeight="1" x14ac:dyDescent="0.25">
      <c r="B9" s="302"/>
      <c r="C9" s="304"/>
      <c r="D9" s="5" t="s">
        <v>16</v>
      </c>
    </row>
    <row r="10" spans="2:4" ht="17.25" customHeight="1" x14ac:dyDescent="0.25">
      <c r="B10" s="302"/>
      <c r="C10" s="304" t="s">
        <v>17</v>
      </c>
      <c r="D10" s="5" t="s">
        <v>18</v>
      </c>
    </row>
    <row r="11" spans="2:4" ht="17.25" customHeight="1" x14ac:dyDescent="0.25">
      <c r="B11" s="302"/>
      <c r="C11" s="304"/>
      <c r="D11" s="5" t="s">
        <v>19</v>
      </c>
    </row>
    <row r="12" spans="2:4" ht="17.25" customHeight="1" x14ac:dyDescent="0.25">
      <c r="B12" s="302"/>
      <c r="C12" s="304"/>
      <c r="D12" s="5" t="s">
        <v>20</v>
      </c>
    </row>
    <row r="13" spans="2:4" ht="17.25" customHeight="1" x14ac:dyDescent="0.25">
      <c r="B13" s="302"/>
      <c r="C13" s="304"/>
      <c r="D13" s="5" t="s">
        <v>21</v>
      </c>
    </row>
    <row r="14" spans="2:4" ht="17.25" customHeight="1" x14ac:dyDescent="0.25">
      <c r="B14" s="302"/>
      <c r="C14" s="304" t="s">
        <v>22</v>
      </c>
      <c r="D14" s="5" t="s">
        <v>23</v>
      </c>
    </row>
    <row r="15" spans="2:4" ht="17.25" customHeight="1" x14ac:dyDescent="0.25">
      <c r="B15" s="302"/>
      <c r="C15" s="304"/>
      <c r="D15" s="5" t="s">
        <v>24</v>
      </c>
    </row>
    <row r="16" spans="2:4" ht="17.25" customHeight="1" x14ac:dyDescent="0.25">
      <c r="B16" s="302"/>
      <c r="C16" s="304"/>
      <c r="D16" s="5" t="s">
        <v>25</v>
      </c>
    </row>
    <row r="17" spans="2:4" ht="17.25" customHeight="1" x14ac:dyDescent="0.25">
      <c r="B17" s="302"/>
      <c r="C17" s="304"/>
      <c r="D17" s="5" t="s">
        <v>26</v>
      </c>
    </row>
    <row r="18" spans="2:4" ht="17.25" customHeight="1" x14ac:dyDescent="0.25">
      <c r="B18" s="302"/>
      <c r="C18" s="304"/>
      <c r="D18" s="5" t="s">
        <v>27</v>
      </c>
    </row>
    <row r="19" spans="2:4" ht="17.25" customHeight="1" x14ac:dyDescent="0.25">
      <c r="B19" s="302"/>
      <c r="C19" s="304"/>
      <c r="D19" s="5" t="s">
        <v>28</v>
      </c>
    </row>
    <row r="20" spans="2:4" ht="17.25" customHeight="1" x14ac:dyDescent="0.25">
      <c r="B20" s="302"/>
      <c r="C20" s="304"/>
      <c r="D20" s="5" t="s">
        <v>29</v>
      </c>
    </row>
    <row r="21" spans="2:4" ht="17.25" customHeight="1" x14ac:dyDescent="0.25">
      <c r="B21" s="302"/>
      <c r="C21" s="304"/>
      <c r="D21" s="5" t="s">
        <v>30</v>
      </c>
    </row>
    <row r="22" spans="2:4" ht="17.25" customHeight="1" x14ac:dyDescent="0.25">
      <c r="B22" s="302"/>
      <c r="C22" s="304" t="s">
        <v>31</v>
      </c>
      <c r="D22" s="5" t="s">
        <v>32</v>
      </c>
    </row>
    <row r="23" spans="2:4" ht="17.25" customHeight="1" x14ac:dyDescent="0.25">
      <c r="B23" s="302"/>
      <c r="C23" s="304"/>
      <c r="D23" s="5" t="s">
        <v>33</v>
      </c>
    </row>
    <row r="24" spans="2:4" ht="17.25" customHeight="1" x14ac:dyDescent="0.25">
      <c r="B24" s="302"/>
      <c r="C24" s="304"/>
      <c r="D24" s="5" t="s">
        <v>34</v>
      </c>
    </row>
    <row r="25" spans="2:4" ht="17.25" customHeight="1" x14ac:dyDescent="0.25">
      <c r="B25" s="302"/>
      <c r="C25" s="304"/>
      <c r="D25" s="5" t="s">
        <v>35</v>
      </c>
    </row>
    <row r="26" spans="2:4" ht="17.25" customHeight="1" x14ac:dyDescent="0.25">
      <c r="B26" s="302"/>
      <c r="C26" s="304"/>
      <c r="D26" s="5" t="s">
        <v>36</v>
      </c>
    </row>
    <row r="27" spans="2:4" ht="17.25" customHeight="1" x14ac:dyDescent="0.25">
      <c r="B27" s="302"/>
      <c r="C27" s="305" t="s">
        <v>37</v>
      </c>
      <c r="D27" s="5" t="s">
        <v>38</v>
      </c>
    </row>
    <row r="28" spans="2:4" ht="17.25" customHeight="1" x14ac:dyDescent="0.25">
      <c r="B28" s="302"/>
      <c r="C28" s="305"/>
      <c r="D28" s="5" t="s">
        <v>39</v>
      </c>
    </row>
    <row r="29" spans="2:4" ht="17.25" customHeight="1" x14ac:dyDescent="0.25">
      <c r="B29" s="302"/>
      <c r="C29" s="305"/>
      <c r="D29" s="5" t="s">
        <v>40</v>
      </c>
    </row>
    <row r="30" spans="2:4" ht="17.25" customHeight="1" x14ac:dyDescent="0.25">
      <c r="B30" s="302"/>
      <c r="C30" s="305"/>
      <c r="D30" s="5" t="s">
        <v>41</v>
      </c>
    </row>
    <row r="31" spans="2:4" ht="17.25" customHeight="1" x14ac:dyDescent="0.25">
      <c r="B31" s="302"/>
      <c r="C31" s="305"/>
      <c r="D31" s="5" t="s">
        <v>42</v>
      </c>
    </row>
    <row r="32" spans="2:4" ht="17.25" customHeight="1" x14ac:dyDescent="0.25">
      <c r="B32" s="302"/>
      <c r="C32" s="305"/>
      <c r="D32" s="5" t="s">
        <v>43</v>
      </c>
    </row>
    <row r="33" spans="2:4" ht="17.25" customHeight="1" x14ac:dyDescent="0.25">
      <c r="B33" s="302"/>
      <c r="C33" s="305"/>
      <c r="D33" s="5" t="s">
        <v>44</v>
      </c>
    </row>
    <row r="34" spans="2:4" ht="17.25" customHeight="1" x14ac:dyDescent="0.25">
      <c r="B34" s="302"/>
      <c r="C34" s="304" t="s">
        <v>45</v>
      </c>
      <c r="D34" s="5" t="s">
        <v>46</v>
      </c>
    </row>
    <row r="35" spans="2:4" ht="17.25" customHeight="1" x14ac:dyDescent="0.25">
      <c r="B35" s="302"/>
      <c r="C35" s="304"/>
      <c r="D35" s="5" t="s">
        <v>47</v>
      </c>
    </row>
    <row r="36" spans="2:4" ht="17.25" customHeight="1" x14ac:dyDescent="0.25">
      <c r="B36" s="302"/>
      <c r="C36" s="304"/>
      <c r="D36" s="5" t="s">
        <v>48</v>
      </c>
    </row>
    <row r="37" spans="2:4" ht="17.25" customHeight="1" x14ac:dyDescent="0.25">
      <c r="B37" s="302"/>
      <c r="C37" s="305" t="s">
        <v>49</v>
      </c>
      <c r="D37" s="5" t="s">
        <v>50</v>
      </c>
    </row>
    <row r="38" spans="2:4" ht="17.25" customHeight="1" x14ac:dyDescent="0.25">
      <c r="B38" s="302"/>
      <c r="C38" s="305"/>
      <c r="D38" s="5" t="s">
        <v>51</v>
      </c>
    </row>
    <row r="39" spans="2:4" ht="17.25" customHeight="1" x14ac:dyDescent="0.25">
      <c r="B39" s="302"/>
      <c r="C39" s="305"/>
      <c r="D39" s="5" t="s">
        <v>52</v>
      </c>
    </row>
    <row r="40" spans="2:4" ht="17.25" customHeight="1" x14ac:dyDescent="0.25">
      <c r="B40" s="302"/>
      <c r="C40" s="305"/>
      <c r="D40" s="5" t="s">
        <v>53</v>
      </c>
    </row>
    <row r="41" spans="2:4" ht="17.25" customHeight="1" x14ac:dyDescent="0.25">
      <c r="B41" s="302"/>
      <c r="C41" s="304" t="s">
        <v>54</v>
      </c>
      <c r="D41" s="5" t="s">
        <v>55</v>
      </c>
    </row>
    <row r="42" spans="2:4" ht="17.25" customHeight="1" x14ac:dyDescent="0.25">
      <c r="B42" s="302"/>
      <c r="C42" s="304"/>
      <c r="D42" s="5" t="s">
        <v>56</v>
      </c>
    </row>
    <row r="43" spans="2:4" ht="17.25" customHeight="1" x14ac:dyDescent="0.25">
      <c r="B43" s="302"/>
      <c r="C43" s="304"/>
      <c r="D43" s="5" t="s">
        <v>57</v>
      </c>
    </row>
    <row r="44" spans="2:4" ht="17.25" customHeight="1" thickBot="1" x14ac:dyDescent="0.3">
      <c r="B44" s="303"/>
      <c r="C44" s="306"/>
      <c r="D44" s="6" t="s">
        <v>58</v>
      </c>
    </row>
  </sheetData>
  <mergeCells count="10">
    <mergeCell ref="B1:D2"/>
    <mergeCell ref="B5:B44"/>
    <mergeCell ref="C7:C9"/>
    <mergeCell ref="C10:C13"/>
    <mergeCell ref="C14:C21"/>
    <mergeCell ref="C22:C26"/>
    <mergeCell ref="C27:C33"/>
    <mergeCell ref="C34:C36"/>
    <mergeCell ref="C37:C40"/>
    <mergeCell ref="C41:C44"/>
  </mergeCells>
  <pageMargins left="0.7" right="0.7" top="0.75" bottom="0.75" header="0.3" footer="0.3"/>
  <pageSetup paperSize="9" scale="5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Cálculo final</vt:lpstr>
      <vt:lpstr>METODOLOGIA</vt:lpstr>
      <vt:lpstr>ASISTENTE SOCIAL</vt:lpstr>
      <vt:lpstr>MAPA DE PROCESOS 2020</vt:lpstr>
      <vt:lpstr>'ASISTENTE SOCIAL'!Área_de_impresión</vt:lpstr>
      <vt:lpstr>'MAPA DE PROCESOS 2020'!Área_de_impresión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Sachez Guillen Jorge</dc:creator>
  <cp:lastModifiedBy>Dalenson Junior Paredes Torres</cp:lastModifiedBy>
  <cp:lastPrinted>2021-08-31T15:10:54Z</cp:lastPrinted>
  <dcterms:created xsi:type="dcterms:W3CDTF">2012-11-27T15:54:15Z</dcterms:created>
  <dcterms:modified xsi:type="dcterms:W3CDTF">2025-02-06T01:32:26Z</dcterms:modified>
</cp:coreProperties>
</file>